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8205"/>
  </bookViews>
  <sheets>
    <sheet name="појединци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A41" i="2" l="1"/>
  <c r="A42" i="2"/>
  <c r="A43" i="2" s="1"/>
  <c r="A44" i="2" s="1"/>
  <c r="G41" i="2"/>
  <c r="G15" i="2"/>
  <c r="G16" i="2"/>
  <c r="G10" i="2" l="1"/>
  <c r="G11" i="2"/>
  <c r="G4" i="2"/>
  <c r="G5" i="2"/>
  <c r="G6" i="2"/>
  <c r="G7" i="2"/>
  <c r="G8" i="2"/>
  <c r="G9" i="2"/>
  <c r="G12" i="2"/>
  <c r="G13" i="2"/>
  <c r="G14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3" i="2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l="1"/>
  <c r="A23" i="2" s="1"/>
  <c r="A24" i="2" s="1"/>
  <c r="A25" i="2" s="1"/>
  <c r="H55" i="2" l="1"/>
  <c r="A26" i="2" l="1"/>
  <c r="I55" i="2"/>
  <c r="A27" i="2" l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5" i="2" l="1"/>
  <c r="A46" i="2" s="1"/>
  <c r="A47" i="2" s="1"/>
  <c r="A48" i="2" l="1"/>
  <c r="A49" i="2" s="1"/>
  <c r="A50" i="2" s="1"/>
  <c r="A51" i="2" s="1"/>
  <c r="A52" i="2" l="1"/>
  <c r="A53" i="2" s="1"/>
  <c r="A54" i="2" s="1"/>
</calcChain>
</file>

<file path=xl/sharedStrings.xml><?xml version="1.0" encoding="utf-8"?>
<sst xmlns="http://schemas.openxmlformats.org/spreadsheetml/2006/main" count="143" uniqueCount="93">
  <si>
    <t>Бодови</t>
  </si>
  <si>
    <t>М45</t>
  </si>
  <si>
    <t>М21А</t>
  </si>
  <si>
    <t>Ж21Б</t>
  </si>
  <si>
    <t>Ж12</t>
  </si>
  <si>
    <t>Ж14</t>
  </si>
  <si>
    <t>Ж55</t>
  </si>
  <si>
    <t>М21Б</t>
  </si>
  <si>
    <t>М55</t>
  </si>
  <si>
    <t>М65</t>
  </si>
  <si>
    <t>М21Е</t>
  </si>
  <si>
    <t>Ж45</t>
  </si>
  <si>
    <t>Катег</t>
  </si>
  <si>
    <t>Име и презиме</t>
  </si>
  <si>
    <t>Милица Васиљевић</t>
  </si>
  <si>
    <t>Мина Вучковић</t>
  </si>
  <si>
    <t>Марта Трајковић</t>
  </si>
  <si>
    <t>Ања Манојловић</t>
  </si>
  <si>
    <t>Лазар Милутиновић</t>
  </si>
  <si>
    <t>Илија Милутиновић</t>
  </si>
  <si>
    <t>Михајло Минић</t>
  </si>
  <si>
    <t>Никола Тасић</t>
  </si>
  <si>
    <t>Софија Николић</t>
  </si>
  <si>
    <t>Сенка Ранковић</t>
  </si>
  <si>
    <t>Немања Васиљевић</t>
  </si>
  <si>
    <t>Ж21А</t>
  </si>
  <si>
    <t>БП</t>
  </si>
  <si>
    <t>Саша Николић</t>
  </si>
  <si>
    <t>Александар Живојиновић</t>
  </si>
  <si>
    <t>Дејан Ранковић</t>
  </si>
  <si>
    <t>Милош Каруповић</t>
  </si>
  <si>
    <t>Теодора Милутиновић</t>
  </si>
  <si>
    <t>Биљана Аранђеловић</t>
  </si>
  <si>
    <t>Марија Трајковић</t>
  </si>
  <si>
    <t>Александар Вијатовић</t>
  </si>
  <si>
    <t>Милан Мијаиловић</t>
  </si>
  <si>
    <t>Жељко Ћорић</t>
  </si>
  <si>
    <t>Небојша Миловановић</t>
  </si>
  <si>
    <t>Драган Тасић</t>
  </si>
  <si>
    <t>Наташа Станисављевић</t>
  </si>
  <si>
    <t>Биљана Грујић</t>
  </si>
  <si>
    <t>Драган Николић</t>
  </si>
  <si>
    <t>Драгутин Јеремић</t>
  </si>
  <si>
    <t>Бранко Грујић</t>
  </si>
  <si>
    <t>Ред бр</t>
  </si>
  <si>
    <t>Драган Павловић</t>
  </si>
  <si>
    <t>М14</t>
  </si>
  <si>
    <t>М70</t>
  </si>
  <si>
    <t>Анка Ранковић</t>
  </si>
  <si>
    <t>Јана Мијатовић</t>
  </si>
  <si>
    <t>Катарина Цветковић</t>
  </si>
  <si>
    <t>Наташа Васојевић</t>
  </si>
  <si>
    <t>Милан Цветковић</t>
  </si>
  <si>
    <t>Процена, колико је реално требало а није освојено</t>
  </si>
  <si>
    <t>Статус</t>
  </si>
  <si>
    <t>Сара Савић</t>
  </si>
  <si>
    <t>Ж16</t>
  </si>
  <si>
    <t>Марина Станкић</t>
  </si>
  <si>
    <t>Тихомир Пантовић</t>
  </si>
  <si>
    <t>Данијел Митровић</t>
  </si>
  <si>
    <t>Иван Бабић</t>
  </si>
  <si>
    <t>Александар Мијатовић</t>
  </si>
  <si>
    <t>Ж35</t>
  </si>
  <si>
    <t>М35</t>
  </si>
  <si>
    <t>Анализу урадио: Бранко Грујић</t>
  </si>
  <si>
    <t>НАПОМЕНА:Погледајте и претходну страницу - клуб и кат</t>
  </si>
  <si>
    <t>У појединачној конкуренцији на нивоу ОЛС имамо</t>
  </si>
  <si>
    <t>Ангелина Вучковић</t>
  </si>
  <si>
    <t>Лана Ивковић</t>
  </si>
  <si>
    <t>М18</t>
  </si>
  <si>
    <t>Стеван Милосављевић</t>
  </si>
  <si>
    <t>Душан Јовановић</t>
  </si>
  <si>
    <t>M14</t>
  </si>
  <si>
    <t>Јелена Живојиновић</t>
  </si>
  <si>
    <t>Зоран Вучковић</t>
  </si>
  <si>
    <t>Александра Јовановић</t>
  </si>
  <si>
    <t>Драган Манојловић</t>
  </si>
  <si>
    <t>ОЛС, плас</t>
  </si>
  <si>
    <t>Клуб плас</t>
  </si>
  <si>
    <t>Даринка Раденковић</t>
  </si>
  <si>
    <t>Јулија Стојановић</t>
  </si>
  <si>
    <t>Тамара Бранковић</t>
  </si>
  <si>
    <t>Напомена.</t>
  </si>
  <si>
    <t>Милош Раденковић</t>
  </si>
  <si>
    <t>3 - првопласираних</t>
  </si>
  <si>
    <t>7 - другопласираних</t>
  </si>
  <si>
    <t>6 - трећепласираних</t>
  </si>
  <si>
    <t xml:space="preserve">Пласман појединаца - регистрованих такмичара ПСК Челик у ОСС, на крају ОЛС сезоне 2022.год., </t>
  </si>
  <si>
    <t>Није освојено до макси 1100 бод</t>
  </si>
  <si>
    <t>Од 20 трка у  сезони учество-ла је на</t>
  </si>
  <si>
    <t>.</t>
  </si>
  <si>
    <t xml:space="preserve">Ово је резултат који је на сајту ОРИСА. Ево и кратког коментара: 24 такмичар имало је бар 50%+1 трка (значи 11 или више), чиме су подржали препоруку комисије да свак од нас има више од 50% трка за ОЛС које су у календару.  Да ли су резултати тих трка били довољно успешни, то остављам да тренери и  да свак за себе процени. 28 такмичар није имао ни 50% трка, од којих њих 5 нити једну, а 4 само по једну. ''Захваљујући'' оваком стању где сви такмичари нису успели уподобити своје време са календаром такмичења, само смо други у лиги. Само други јер смо пропустили шансу. Свак нек оцени своје учешће и резултате. Као наук за следећу сезону.  Победа је шампион са 30434,57 бодова, а ми 29680,2 бода. Заостатак, пре још једног прегледа резултата је 754,37 бодова. Да нас је више успело изађи на више од 50% трка, и да смо у њима били бар мало успешнији (а шансе је било), били би конкурентнији Победи, а вероватно и бољи. </t>
  </si>
  <si>
    <t>4.11.2022.год.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</si>
</sst>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6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wrapText="1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3" borderId="2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/>
    <xf numFmtId="0" fontId="1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0" borderId="10" xfId="0" applyFont="1" applyBorder="1"/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7" fillId="3" borderId="1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I27" sqref="I27"/>
    </sheetView>
  </sheetViews>
  <sheetFormatPr defaultRowHeight="15" x14ac:dyDescent="0.25"/>
  <cols>
    <col min="1" max="1" width="6.140625" customWidth="1"/>
    <col min="2" max="2" width="7" customWidth="1"/>
    <col min="3" max="3" width="6.28515625" customWidth="1"/>
    <col min="4" max="4" width="8" customWidth="1"/>
    <col min="5" max="5" width="28.140625" customWidth="1"/>
    <col min="6" max="6" width="10.5703125" customWidth="1"/>
    <col min="7" max="7" width="10.7109375" customWidth="1"/>
    <col min="8" max="8" width="11.7109375" customWidth="1"/>
    <col min="9" max="9" width="8" customWidth="1"/>
    <col min="10" max="10" width="11.5703125" customWidth="1"/>
    <col min="11" max="11" width="24" customWidth="1"/>
  </cols>
  <sheetData>
    <row r="1" spans="1:11" ht="43.5" customHeight="1" thickBot="1" x14ac:dyDescent="0.3">
      <c r="A1" s="91" t="s">
        <v>87</v>
      </c>
      <c r="B1" s="92"/>
      <c r="C1" s="92"/>
      <c r="D1" s="92"/>
      <c r="E1" s="92"/>
      <c r="F1" s="92"/>
      <c r="G1" s="92"/>
      <c r="H1" s="92"/>
      <c r="I1" s="92"/>
      <c r="J1" s="92"/>
      <c r="K1" s="93"/>
    </row>
    <row r="2" spans="1:11" ht="92.25" customHeight="1" thickBot="1" x14ac:dyDescent="0.3">
      <c r="A2" s="17" t="s">
        <v>44</v>
      </c>
      <c r="B2" s="43" t="s">
        <v>77</v>
      </c>
      <c r="C2" s="44" t="s">
        <v>78</v>
      </c>
      <c r="D2" s="18" t="s">
        <v>12</v>
      </c>
      <c r="E2" s="19" t="s">
        <v>13</v>
      </c>
      <c r="F2" s="20" t="s">
        <v>0</v>
      </c>
      <c r="G2" s="21" t="s">
        <v>88</v>
      </c>
      <c r="H2" s="22" t="s">
        <v>53</v>
      </c>
      <c r="I2" s="23" t="s">
        <v>54</v>
      </c>
      <c r="J2" s="24" t="s">
        <v>89</v>
      </c>
      <c r="K2" s="25" t="s">
        <v>82</v>
      </c>
    </row>
    <row r="3" spans="1:11" ht="16.5" thickBot="1" x14ac:dyDescent="0.3">
      <c r="A3" s="64">
        <v>1</v>
      </c>
      <c r="B3" s="65">
        <v>2</v>
      </c>
      <c r="C3" s="65">
        <v>1</v>
      </c>
      <c r="D3" s="65" t="s">
        <v>4</v>
      </c>
      <c r="E3" s="65" t="s">
        <v>48</v>
      </c>
      <c r="F3" s="65">
        <v>987.44</v>
      </c>
      <c r="G3" s="65">
        <f>SUM(1100-F3)</f>
        <v>112.55999999999995</v>
      </c>
      <c r="H3" s="65"/>
      <c r="I3" s="65"/>
      <c r="J3" s="65">
        <v>13</v>
      </c>
      <c r="K3" s="16" t="s">
        <v>90</v>
      </c>
    </row>
    <row r="4" spans="1:11" ht="16.5" thickBot="1" x14ac:dyDescent="0.3">
      <c r="A4" s="64">
        <f>SUM(A3+1)</f>
        <v>2</v>
      </c>
      <c r="B4" s="65">
        <v>2</v>
      </c>
      <c r="C4" s="65">
        <v>1</v>
      </c>
      <c r="D4" s="65" t="s">
        <v>5</v>
      </c>
      <c r="E4" s="65" t="s">
        <v>16</v>
      </c>
      <c r="F4" s="65">
        <v>976.14</v>
      </c>
      <c r="G4" s="65">
        <f t="shared" ref="G4:G54" si="0">SUM(1100-F4)</f>
        <v>123.86000000000001</v>
      </c>
      <c r="H4" s="65"/>
      <c r="I4" s="65"/>
      <c r="J4" s="65">
        <v>15</v>
      </c>
      <c r="K4" s="102"/>
    </row>
    <row r="5" spans="1:11" ht="15.75" x14ac:dyDescent="0.25">
      <c r="A5" s="28">
        <f t="shared" ref="A5:A25" si="1">SUM(A4+1)</f>
        <v>3</v>
      </c>
      <c r="B5" s="7">
        <v>6</v>
      </c>
      <c r="C5" s="82">
        <v>2</v>
      </c>
      <c r="D5" s="82" t="s">
        <v>5</v>
      </c>
      <c r="E5" s="82" t="s">
        <v>15</v>
      </c>
      <c r="F5" s="82">
        <v>620.21</v>
      </c>
      <c r="G5" s="53">
        <f t="shared" si="0"/>
        <v>479.78999999999996</v>
      </c>
      <c r="H5" s="7"/>
      <c r="I5" s="7"/>
      <c r="J5" s="7">
        <v>10</v>
      </c>
      <c r="K5" s="103"/>
    </row>
    <row r="6" spans="1:11" ht="15.75" x14ac:dyDescent="0.25">
      <c r="A6" s="28">
        <f t="shared" si="1"/>
        <v>4</v>
      </c>
      <c r="B6" s="7">
        <v>9</v>
      </c>
      <c r="C6" s="7">
        <v>3</v>
      </c>
      <c r="D6" s="7" t="s">
        <v>5</v>
      </c>
      <c r="E6" s="7" t="s">
        <v>49</v>
      </c>
      <c r="F6" s="7">
        <v>302.97000000000003</v>
      </c>
      <c r="G6" s="7">
        <f t="shared" si="0"/>
        <v>797.03</v>
      </c>
      <c r="H6" s="7"/>
      <c r="I6" s="7"/>
      <c r="J6" s="7">
        <v>7</v>
      </c>
      <c r="K6" s="61"/>
    </row>
    <row r="7" spans="1:11" ht="15.75" x14ac:dyDescent="0.25">
      <c r="A7" s="28">
        <f t="shared" si="1"/>
        <v>5</v>
      </c>
      <c r="B7" s="7">
        <v>13</v>
      </c>
      <c r="C7" s="7">
        <v>4</v>
      </c>
      <c r="D7" s="7" t="s">
        <v>5</v>
      </c>
      <c r="E7" s="7" t="s">
        <v>55</v>
      </c>
      <c r="F7" s="7">
        <v>154.96</v>
      </c>
      <c r="G7" s="7">
        <f t="shared" si="0"/>
        <v>945.04</v>
      </c>
      <c r="H7" s="7"/>
      <c r="I7" s="7"/>
      <c r="J7" s="7">
        <v>4</v>
      </c>
      <c r="K7" s="61"/>
    </row>
    <row r="8" spans="1:11" ht="16.5" thickBot="1" x14ac:dyDescent="0.3">
      <c r="A8" s="48">
        <f t="shared" si="1"/>
        <v>6</v>
      </c>
      <c r="B8" s="49">
        <v>18</v>
      </c>
      <c r="C8" s="49">
        <v>5</v>
      </c>
      <c r="D8" s="49" t="s">
        <v>5</v>
      </c>
      <c r="E8" s="49" t="s">
        <v>17</v>
      </c>
      <c r="F8" s="49">
        <v>42.26</v>
      </c>
      <c r="G8" s="49">
        <f t="shared" si="0"/>
        <v>1057.74</v>
      </c>
      <c r="H8" s="49"/>
      <c r="I8" s="49"/>
      <c r="J8" s="49">
        <v>4</v>
      </c>
      <c r="K8" s="84"/>
    </row>
    <row r="9" spans="1:11" ht="15.75" x14ac:dyDescent="0.25">
      <c r="A9" s="72">
        <f t="shared" si="1"/>
        <v>7</v>
      </c>
      <c r="B9" s="71">
        <v>1</v>
      </c>
      <c r="C9" s="71">
        <v>1</v>
      </c>
      <c r="D9" s="71" t="s">
        <v>46</v>
      </c>
      <c r="E9" s="71" t="s">
        <v>19</v>
      </c>
      <c r="F9" s="71">
        <v>1085.24</v>
      </c>
      <c r="G9" s="71">
        <f t="shared" si="0"/>
        <v>14.759999999999991</v>
      </c>
      <c r="H9" s="71"/>
      <c r="I9" s="71"/>
      <c r="J9" s="71">
        <v>19</v>
      </c>
      <c r="K9" s="75"/>
    </row>
    <row r="10" spans="1:11" ht="15.75" x14ac:dyDescent="0.25">
      <c r="A10" s="85">
        <f t="shared" si="1"/>
        <v>8</v>
      </c>
      <c r="B10" s="67">
        <v>2</v>
      </c>
      <c r="C10" s="67">
        <v>2</v>
      </c>
      <c r="D10" s="67" t="s">
        <v>46</v>
      </c>
      <c r="E10" s="67" t="s">
        <v>20</v>
      </c>
      <c r="F10" s="67">
        <v>1027.2</v>
      </c>
      <c r="G10" s="67">
        <f t="shared" si="0"/>
        <v>72.799999999999955</v>
      </c>
      <c r="H10" s="67"/>
      <c r="I10" s="67"/>
      <c r="J10" s="67">
        <v>11</v>
      </c>
      <c r="K10" s="76"/>
    </row>
    <row r="11" spans="1:11" ht="15.75" customHeight="1" x14ac:dyDescent="0.25">
      <c r="A11" s="78">
        <f t="shared" si="1"/>
        <v>9</v>
      </c>
      <c r="B11" s="45">
        <v>3</v>
      </c>
      <c r="C11" s="45">
        <v>3</v>
      </c>
      <c r="D11" s="45" t="s">
        <v>72</v>
      </c>
      <c r="E11" s="45" t="s">
        <v>18</v>
      </c>
      <c r="F11" s="45">
        <v>1006.53</v>
      </c>
      <c r="G11" s="45">
        <f t="shared" si="0"/>
        <v>93.470000000000027</v>
      </c>
      <c r="H11" s="45"/>
      <c r="I11" s="45"/>
      <c r="J11" s="45">
        <v>16</v>
      </c>
      <c r="K11" s="61"/>
    </row>
    <row r="12" spans="1:11" ht="16.5" thickBot="1" x14ac:dyDescent="0.3">
      <c r="A12" s="48">
        <f t="shared" si="1"/>
        <v>10</v>
      </c>
      <c r="B12" s="49">
        <v>9</v>
      </c>
      <c r="C12" s="49">
        <v>4</v>
      </c>
      <c r="D12" s="49" t="s">
        <v>46</v>
      </c>
      <c r="E12" s="49" t="s">
        <v>21</v>
      </c>
      <c r="F12" s="49">
        <v>574.13</v>
      </c>
      <c r="G12" s="49">
        <f t="shared" si="0"/>
        <v>525.87</v>
      </c>
      <c r="H12" s="49"/>
      <c r="I12" s="50"/>
      <c r="J12" s="50">
        <v>10</v>
      </c>
      <c r="K12" s="63"/>
    </row>
    <row r="13" spans="1:11" ht="15.75" x14ac:dyDescent="0.25">
      <c r="A13" s="72">
        <f t="shared" si="1"/>
        <v>11</v>
      </c>
      <c r="B13" s="71">
        <v>1</v>
      </c>
      <c r="C13" s="71">
        <v>1</v>
      </c>
      <c r="D13" s="71" t="s">
        <v>56</v>
      </c>
      <c r="E13" s="71" t="s">
        <v>14</v>
      </c>
      <c r="F13" s="71">
        <v>1081.67</v>
      </c>
      <c r="G13" s="71">
        <f t="shared" si="0"/>
        <v>18.329999999999927</v>
      </c>
      <c r="H13" s="71"/>
      <c r="I13" s="71"/>
      <c r="J13" s="71">
        <v>14</v>
      </c>
      <c r="K13" s="108"/>
    </row>
    <row r="14" spans="1:11" ht="15.75" x14ac:dyDescent="0.25">
      <c r="A14" s="78">
        <f t="shared" si="1"/>
        <v>12</v>
      </c>
      <c r="B14" s="45">
        <v>3</v>
      </c>
      <c r="C14" s="45">
        <v>2</v>
      </c>
      <c r="D14" s="45" t="s">
        <v>56</v>
      </c>
      <c r="E14" s="45" t="s">
        <v>67</v>
      </c>
      <c r="F14" s="45">
        <v>681.08</v>
      </c>
      <c r="G14" s="45">
        <f t="shared" si="0"/>
        <v>418.91999999999996</v>
      </c>
      <c r="H14" s="45"/>
      <c r="I14" s="45"/>
      <c r="J14" s="45">
        <v>10</v>
      </c>
      <c r="K14" s="109"/>
    </row>
    <row r="15" spans="1:11" ht="15.75" x14ac:dyDescent="0.25">
      <c r="A15" s="28">
        <f t="shared" si="1"/>
        <v>13</v>
      </c>
      <c r="B15" s="7">
        <v>6</v>
      </c>
      <c r="C15" s="7">
        <v>3</v>
      </c>
      <c r="D15" s="7" t="s">
        <v>56</v>
      </c>
      <c r="E15" s="7" t="s">
        <v>22</v>
      </c>
      <c r="F15" s="7">
        <v>429.93</v>
      </c>
      <c r="G15" s="7">
        <f t="shared" ref="G15" si="2">SUM(1100-F15)</f>
        <v>670.06999999999994</v>
      </c>
      <c r="H15" s="7"/>
      <c r="I15" s="7"/>
      <c r="J15" s="7">
        <v>5</v>
      </c>
      <c r="K15" s="109"/>
    </row>
    <row r="16" spans="1:11" ht="15.75" x14ac:dyDescent="0.25">
      <c r="A16" s="28">
        <f t="shared" si="1"/>
        <v>14</v>
      </c>
      <c r="B16" s="7">
        <v>7</v>
      </c>
      <c r="C16" s="7">
        <v>4</v>
      </c>
      <c r="D16" s="7" t="s">
        <v>56</v>
      </c>
      <c r="E16" s="7" t="s">
        <v>68</v>
      </c>
      <c r="F16" s="7">
        <v>403.15</v>
      </c>
      <c r="G16" s="7">
        <f t="shared" si="0"/>
        <v>696.85</v>
      </c>
      <c r="H16" s="7"/>
      <c r="I16" s="7"/>
      <c r="J16" s="7">
        <v>7</v>
      </c>
      <c r="K16" s="109"/>
    </row>
    <row r="17" spans="1:11" ht="15.75" x14ac:dyDescent="0.25">
      <c r="A17" s="28">
        <f t="shared" si="1"/>
        <v>15</v>
      </c>
      <c r="B17" s="7">
        <v>12</v>
      </c>
      <c r="C17" s="7">
        <v>5</v>
      </c>
      <c r="D17" s="7" t="s">
        <v>56</v>
      </c>
      <c r="E17" s="7" t="s">
        <v>23</v>
      </c>
      <c r="F17" s="7">
        <v>151.58000000000001</v>
      </c>
      <c r="G17" s="7">
        <f t="shared" si="0"/>
        <v>948.42</v>
      </c>
      <c r="H17" s="7"/>
      <c r="I17" s="7"/>
      <c r="J17" s="7">
        <v>3</v>
      </c>
      <c r="K17" s="109"/>
    </row>
    <row r="18" spans="1:11" ht="15.75" x14ac:dyDescent="0.25">
      <c r="A18" s="28">
        <f t="shared" si="1"/>
        <v>16</v>
      </c>
      <c r="B18" s="7">
        <v>14</v>
      </c>
      <c r="C18" s="7">
        <v>6</v>
      </c>
      <c r="D18" s="7" t="s">
        <v>56</v>
      </c>
      <c r="E18" s="7" t="s">
        <v>80</v>
      </c>
      <c r="F18" s="7">
        <v>64.900000000000006</v>
      </c>
      <c r="G18" s="7">
        <f t="shared" si="0"/>
        <v>1035.0999999999999</v>
      </c>
      <c r="H18" s="7"/>
      <c r="I18" s="7"/>
      <c r="J18" s="7">
        <v>2</v>
      </c>
      <c r="K18" s="109"/>
    </row>
    <row r="19" spans="1:11" ht="16.5" thickBot="1" x14ac:dyDescent="0.3">
      <c r="A19" s="86">
        <f t="shared" si="1"/>
        <v>17</v>
      </c>
      <c r="B19" s="49">
        <v>15</v>
      </c>
      <c r="C19" s="49">
        <v>7</v>
      </c>
      <c r="D19" s="49" t="s">
        <v>56</v>
      </c>
      <c r="E19" s="49" t="s">
        <v>81</v>
      </c>
      <c r="F19" s="49">
        <v>49.61</v>
      </c>
      <c r="G19" s="49">
        <f t="shared" si="0"/>
        <v>1050.3900000000001</v>
      </c>
      <c r="H19" s="49"/>
      <c r="I19" s="49"/>
      <c r="J19" s="49">
        <v>2</v>
      </c>
      <c r="K19" s="110"/>
    </row>
    <row r="20" spans="1:11" ht="16.5" thickBot="1" x14ac:dyDescent="0.3">
      <c r="A20" s="87">
        <f t="shared" si="1"/>
        <v>18</v>
      </c>
      <c r="B20" s="29" t="s">
        <v>26</v>
      </c>
      <c r="C20" s="29" t="s">
        <v>26</v>
      </c>
      <c r="D20" s="29" t="s">
        <v>69</v>
      </c>
      <c r="E20" s="29" t="s">
        <v>70</v>
      </c>
      <c r="F20" s="29">
        <v>0</v>
      </c>
      <c r="G20" s="29">
        <f t="shared" si="0"/>
        <v>1100</v>
      </c>
      <c r="H20" s="29"/>
      <c r="I20" s="29"/>
      <c r="J20" s="29">
        <v>1</v>
      </c>
      <c r="K20" s="30"/>
    </row>
    <row r="21" spans="1:11" ht="15.75" x14ac:dyDescent="0.25">
      <c r="A21" s="81">
        <f t="shared" si="1"/>
        <v>19</v>
      </c>
      <c r="B21" s="58">
        <v>3</v>
      </c>
      <c r="C21" s="58">
        <v>1</v>
      </c>
      <c r="D21" s="58" t="s">
        <v>25</v>
      </c>
      <c r="E21" s="58" t="s">
        <v>51</v>
      </c>
      <c r="F21" s="58">
        <v>969.65</v>
      </c>
      <c r="G21" s="83">
        <f t="shared" si="0"/>
        <v>130.35000000000002</v>
      </c>
      <c r="H21" s="58"/>
      <c r="I21" s="58"/>
      <c r="J21" s="58">
        <v>12</v>
      </c>
      <c r="K21" s="62"/>
    </row>
    <row r="22" spans="1:11" ht="16.5" thickBot="1" x14ac:dyDescent="0.3">
      <c r="A22" s="48">
        <f t="shared" si="1"/>
        <v>20</v>
      </c>
      <c r="B22" s="11">
        <v>7</v>
      </c>
      <c r="C22" s="11">
        <v>2</v>
      </c>
      <c r="D22" s="11" t="s">
        <v>25</v>
      </c>
      <c r="E22" s="11" t="s">
        <v>50</v>
      </c>
      <c r="F22" s="11">
        <v>288.19</v>
      </c>
      <c r="G22" s="49">
        <f t="shared" si="0"/>
        <v>811.81</v>
      </c>
      <c r="H22" s="11"/>
      <c r="I22" s="12"/>
      <c r="J22" s="12">
        <v>3</v>
      </c>
      <c r="K22" s="26"/>
    </row>
    <row r="23" spans="1:11" ht="15.75" x14ac:dyDescent="0.25">
      <c r="A23" s="64">
        <f t="shared" si="1"/>
        <v>21</v>
      </c>
      <c r="B23" s="68">
        <v>2</v>
      </c>
      <c r="C23" s="68">
        <v>1</v>
      </c>
      <c r="D23" s="68" t="s">
        <v>2</v>
      </c>
      <c r="E23" s="68" t="s">
        <v>27</v>
      </c>
      <c r="F23" s="68">
        <v>1076.27</v>
      </c>
      <c r="G23" s="65">
        <f t="shared" si="0"/>
        <v>23.730000000000018</v>
      </c>
      <c r="H23" s="68"/>
      <c r="I23" s="68"/>
      <c r="J23" s="68">
        <v>14</v>
      </c>
      <c r="K23" s="104"/>
    </row>
    <row r="24" spans="1:11" ht="15.75" x14ac:dyDescent="0.25">
      <c r="A24" s="78">
        <f t="shared" si="1"/>
        <v>22</v>
      </c>
      <c r="B24" s="45">
        <v>3</v>
      </c>
      <c r="C24" s="45">
        <v>2</v>
      </c>
      <c r="D24" s="45" t="s">
        <v>2</v>
      </c>
      <c r="E24" s="45" t="s">
        <v>29</v>
      </c>
      <c r="F24" s="45">
        <v>1044.02</v>
      </c>
      <c r="G24" s="45">
        <f t="shared" si="0"/>
        <v>55.980000000000018</v>
      </c>
      <c r="H24" s="45"/>
      <c r="I24" s="45"/>
      <c r="J24" s="45">
        <v>16</v>
      </c>
      <c r="K24" s="105"/>
    </row>
    <row r="25" spans="1:11" ht="16.5" thickBot="1" x14ac:dyDescent="0.3">
      <c r="A25" s="48">
        <f t="shared" si="1"/>
        <v>23</v>
      </c>
      <c r="B25" s="11">
        <v>6</v>
      </c>
      <c r="C25" s="11">
        <v>3</v>
      </c>
      <c r="D25" s="11" t="s">
        <v>2</v>
      </c>
      <c r="E25" s="11" t="s">
        <v>28</v>
      </c>
      <c r="F25" s="11">
        <v>855.15</v>
      </c>
      <c r="G25" s="49">
        <f t="shared" si="0"/>
        <v>244.85000000000002</v>
      </c>
      <c r="H25" s="11"/>
      <c r="I25" s="11"/>
      <c r="J25" s="11">
        <v>18</v>
      </c>
      <c r="K25" s="106"/>
    </row>
    <row r="26" spans="1:11" ht="21" customHeight="1" x14ac:dyDescent="0.25">
      <c r="A26" s="66">
        <f t="shared" ref="A26:A37" si="3">SUM(A25+1)</f>
        <v>24</v>
      </c>
      <c r="B26" s="68">
        <v>2</v>
      </c>
      <c r="C26" s="68">
        <v>1</v>
      </c>
      <c r="D26" s="68" t="s">
        <v>3</v>
      </c>
      <c r="E26" s="68" t="s">
        <v>33</v>
      </c>
      <c r="F26" s="68">
        <v>849.1</v>
      </c>
      <c r="G26" s="68">
        <f t="shared" si="0"/>
        <v>250.89999999999998</v>
      </c>
      <c r="H26" s="68"/>
      <c r="I26" s="68"/>
      <c r="J26" s="68">
        <v>11</v>
      </c>
      <c r="K26" s="100"/>
    </row>
    <row r="27" spans="1:11" ht="21" customHeight="1" x14ac:dyDescent="0.25">
      <c r="A27" s="59">
        <f t="shared" si="3"/>
        <v>25</v>
      </c>
      <c r="B27" s="60">
        <v>3</v>
      </c>
      <c r="C27" s="60">
        <v>2</v>
      </c>
      <c r="D27" s="60" t="s">
        <v>3</v>
      </c>
      <c r="E27" s="60" t="s">
        <v>79</v>
      </c>
      <c r="F27" s="60">
        <v>759.26</v>
      </c>
      <c r="G27" s="57">
        <f t="shared" si="0"/>
        <v>340.74</v>
      </c>
      <c r="H27" s="60"/>
      <c r="I27" s="60"/>
      <c r="J27" s="60">
        <v>9</v>
      </c>
      <c r="K27" s="107"/>
    </row>
    <row r="28" spans="1:11" ht="23.25" customHeight="1" thickBot="1" x14ac:dyDescent="0.3">
      <c r="A28" s="48">
        <f t="shared" si="3"/>
        <v>26</v>
      </c>
      <c r="B28" s="49">
        <v>6</v>
      </c>
      <c r="C28" s="49">
        <v>3</v>
      </c>
      <c r="D28" s="49" t="s">
        <v>3</v>
      </c>
      <c r="E28" s="49" t="s">
        <v>73</v>
      </c>
      <c r="F28" s="49">
        <v>443.35</v>
      </c>
      <c r="G28" s="49">
        <f t="shared" si="0"/>
        <v>656.65</v>
      </c>
      <c r="H28" s="49"/>
      <c r="I28" s="49"/>
      <c r="J28" s="49">
        <v>6</v>
      </c>
      <c r="K28" s="101"/>
    </row>
    <row r="29" spans="1:11" ht="25.5" customHeight="1" x14ac:dyDescent="0.25">
      <c r="A29" s="88">
        <f t="shared" si="3"/>
        <v>27</v>
      </c>
      <c r="B29" s="53">
        <v>4</v>
      </c>
      <c r="C29" s="53">
        <v>1</v>
      </c>
      <c r="D29" s="53" t="s">
        <v>7</v>
      </c>
      <c r="E29" s="53" t="s">
        <v>58</v>
      </c>
      <c r="F29" s="53">
        <v>972.11</v>
      </c>
      <c r="G29" s="53">
        <f t="shared" si="0"/>
        <v>127.88999999999999</v>
      </c>
      <c r="H29" s="5"/>
      <c r="I29" s="5"/>
      <c r="J29" s="5">
        <v>15</v>
      </c>
      <c r="K29" s="100"/>
    </row>
    <row r="30" spans="1:11" ht="23.25" customHeight="1" x14ac:dyDescent="0.25">
      <c r="A30" s="28">
        <f t="shared" si="3"/>
        <v>28</v>
      </c>
      <c r="B30" s="7">
        <v>5</v>
      </c>
      <c r="C30" s="7">
        <v>2</v>
      </c>
      <c r="D30" s="7" t="s">
        <v>7</v>
      </c>
      <c r="E30" s="7" t="s">
        <v>35</v>
      </c>
      <c r="F30" s="7">
        <v>887.88</v>
      </c>
      <c r="G30" s="7">
        <f t="shared" si="0"/>
        <v>212.12</v>
      </c>
      <c r="H30" s="33"/>
      <c r="I30" s="33"/>
      <c r="J30" s="33">
        <v>11</v>
      </c>
      <c r="K30" s="107"/>
    </row>
    <row r="31" spans="1:11" ht="24" customHeight="1" x14ac:dyDescent="0.25">
      <c r="A31" s="28">
        <f t="shared" si="3"/>
        <v>29</v>
      </c>
      <c r="B31" s="7">
        <v>11</v>
      </c>
      <c r="C31" s="7">
        <v>3</v>
      </c>
      <c r="D31" s="7" t="s">
        <v>7</v>
      </c>
      <c r="E31" s="7" t="s">
        <v>83</v>
      </c>
      <c r="F31" s="7">
        <v>448.85</v>
      </c>
      <c r="G31" s="7">
        <f t="shared" si="0"/>
        <v>651.15</v>
      </c>
      <c r="H31" s="7"/>
      <c r="I31" s="7"/>
      <c r="J31" s="7">
        <v>6</v>
      </c>
      <c r="K31" s="107"/>
    </row>
    <row r="32" spans="1:11" ht="15.75" x14ac:dyDescent="0.25">
      <c r="A32" s="28">
        <f t="shared" si="3"/>
        <v>30</v>
      </c>
      <c r="B32" s="7" t="s">
        <v>26</v>
      </c>
      <c r="C32" s="7" t="s">
        <v>26</v>
      </c>
      <c r="D32" s="7" t="s">
        <v>7</v>
      </c>
      <c r="E32" s="7" t="s">
        <v>34</v>
      </c>
      <c r="F32" s="7">
        <v>0</v>
      </c>
      <c r="G32" s="7">
        <f t="shared" si="0"/>
        <v>1100</v>
      </c>
      <c r="H32" s="7"/>
      <c r="I32" s="10"/>
      <c r="J32" s="10">
        <v>0</v>
      </c>
      <c r="K32" s="107"/>
    </row>
    <row r="33" spans="1:11" ht="15.75" x14ac:dyDescent="0.25">
      <c r="A33" s="28">
        <f t="shared" si="3"/>
        <v>31</v>
      </c>
      <c r="B33" s="7" t="s">
        <v>26</v>
      </c>
      <c r="C33" s="7" t="s">
        <v>26</v>
      </c>
      <c r="D33" s="7" t="s">
        <v>7</v>
      </c>
      <c r="E33" s="7" t="s">
        <v>60</v>
      </c>
      <c r="F33" s="7">
        <v>0</v>
      </c>
      <c r="G33" s="7">
        <f t="shared" si="0"/>
        <v>1100</v>
      </c>
      <c r="H33" s="7"/>
      <c r="I33" s="10"/>
      <c r="J33" s="10">
        <v>0</v>
      </c>
      <c r="K33" s="107"/>
    </row>
    <row r="34" spans="1:11" ht="15.75" x14ac:dyDescent="0.25">
      <c r="A34" s="28">
        <f t="shared" si="3"/>
        <v>32</v>
      </c>
      <c r="B34" s="7" t="s">
        <v>26</v>
      </c>
      <c r="C34" s="7" t="s">
        <v>26</v>
      </c>
      <c r="D34" s="7" t="s">
        <v>7</v>
      </c>
      <c r="E34" s="7" t="s">
        <v>61</v>
      </c>
      <c r="F34" s="7">
        <v>0</v>
      </c>
      <c r="G34" s="7">
        <f t="shared" si="0"/>
        <v>1100</v>
      </c>
      <c r="H34" s="7"/>
      <c r="I34" s="10"/>
      <c r="J34" s="10">
        <v>1</v>
      </c>
      <c r="K34" s="107"/>
    </row>
    <row r="35" spans="1:11" ht="16.5" thickBot="1" x14ac:dyDescent="0.3">
      <c r="A35" s="89">
        <f t="shared" si="3"/>
        <v>33</v>
      </c>
      <c r="B35" s="82" t="s">
        <v>26</v>
      </c>
      <c r="C35" s="82" t="s">
        <v>26</v>
      </c>
      <c r="D35" s="82" t="s">
        <v>7</v>
      </c>
      <c r="E35" s="82" t="s">
        <v>74</v>
      </c>
      <c r="F35" s="82">
        <v>0</v>
      </c>
      <c r="G35" s="82">
        <f t="shared" si="0"/>
        <v>1100</v>
      </c>
      <c r="H35" s="82"/>
      <c r="I35" s="90"/>
      <c r="J35" s="90">
        <v>1</v>
      </c>
      <c r="K35" s="107"/>
    </row>
    <row r="36" spans="1:11" ht="15.75" x14ac:dyDescent="0.25">
      <c r="A36" s="27">
        <f t="shared" si="3"/>
        <v>34</v>
      </c>
      <c r="B36" s="5">
        <v>10</v>
      </c>
      <c r="C36" s="5">
        <v>1</v>
      </c>
      <c r="D36" s="5" t="s">
        <v>10</v>
      </c>
      <c r="E36" s="5" t="s">
        <v>24</v>
      </c>
      <c r="F36" s="5">
        <v>493.5</v>
      </c>
      <c r="G36" s="5">
        <f t="shared" si="0"/>
        <v>606.5</v>
      </c>
      <c r="H36" s="5"/>
      <c r="I36" s="6"/>
      <c r="J36" s="6">
        <v>8</v>
      </c>
      <c r="K36" s="100"/>
    </row>
    <row r="37" spans="1:11" ht="16.5" thickBot="1" x14ac:dyDescent="0.3">
      <c r="A37" s="48">
        <f t="shared" si="3"/>
        <v>35</v>
      </c>
      <c r="B37" s="49" t="s">
        <v>26</v>
      </c>
      <c r="C37" s="49" t="s">
        <v>26</v>
      </c>
      <c r="D37" s="49" t="s">
        <v>10</v>
      </c>
      <c r="E37" s="49" t="s">
        <v>36</v>
      </c>
      <c r="F37" s="49">
        <v>0</v>
      </c>
      <c r="G37" s="49">
        <f t="shared" si="0"/>
        <v>1100</v>
      </c>
      <c r="H37" s="11"/>
      <c r="I37" s="12"/>
      <c r="J37" s="12">
        <v>0</v>
      </c>
      <c r="K37" s="101"/>
    </row>
    <row r="38" spans="1:11" ht="16.5" customHeight="1" thickBot="1" x14ac:dyDescent="0.3">
      <c r="A38" s="69">
        <f t="shared" ref="A38:A54" si="4">SUM(A37+1)</f>
        <v>36</v>
      </c>
      <c r="B38" s="70">
        <v>2</v>
      </c>
      <c r="C38" s="70">
        <v>1</v>
      </c>
      <c r="D38" s="70" t="s">
        <v>62</v>
      </c>
      <c r="E38" s="70" t="s">
        <v>32</v>
      </c>
      <c r="F38" s="70">
        <v>924.94</v>
      </c>
      <c r="G38" s="65">
        <f t="shared" si="0"/>
        <v>175.05999999999995</v>
      </c>
      <c r="H38" s="70"/>
      <c r="I38" s="70"/>
      <c r="J38" s="70">
        <v>15</v>
      </c>
      <c r="K38" s="31"/>
    </row>
    <row r="39" spans="1:11" ht="15.75" x14ac:dyDescent="0.25">
      <c r="A39" s="55">
        <f t="shared" si="4"/>
        <v>37</v>
      </c>
      <c r="B39" s="53">
        <v>4</v>
      </c>
      <c r="C39" s="53">
        <v>1</v>
      </c>
      <c r="D39" s="53" t="s">
        <v>63</v>
      </c>
      <c r="E39" s="53" t="s">
        <v>59</v>
      </c>
      <c r="F39" s="53">
        <v>821.5</v>
      </c>
      <c r="G39" s="53">
        <f t="shared" si="0"/>
        <v>278.5</v>
      </c>
      <c r="H39" s="53"/>
      <c r="I39" s="19"/>
      <c r="J39" s="19">
        <v>13</v>
      </c>
      <c r="K39" s="111"/>
    </row>
    <row r="40" spans="1:11" ht="18" customHeight="1" x14ac:dyDescent="0.25">
      <c r="A40" s="13">
        <f t="shared" si="4"/>
        <v>38</v>
      </c>
      <c r="B40" s="7">
        <v>5</v>
      </c>
      <c r="C40" s="7">
        <v>2</v>
      </c>
      <c r="D40" s="7" t="s">
        <v>63</v>
      </c>
      <c r="E40" s="7" t="s">
        <v>71</v>
      </c>
      <c r="F40" s="7">
        <v>686.08</v>
      </c>
      <c r="G40" s="7">
        <f t="shared" si="0"/>
        <v>413.91999999999996</v>
      </c>
      <c r="H40" s="7"/>
      <c r="I40" s="7"/>
      <c r="J40" s="7">
        <v>12</v>
      </c>
      <c r="K40" s="112"/>
    </row>
    <row r="41" spans="1:11" ht="18" customHeight="1" x14ac:dyDescent="0.25">
      <c r="A41" s="13">
        <f t="shared" si="4"/>
        <v>39</v>
      </c>
      <c r="B41" s="7" t="s">
        <v>26</v>
      </c>
      <c r="C41" s="7" t="s">
        <v>26</v>
      </c>
      <c r="D41" s="7" t="s">
        <v>63</v>
      </c>
      <c r="E41" s="7" t="s">
        <v>76</v>
      </c>
      <c r="F41" s="7">
        <v>63.65</v>
      </c>
      <c r="G41" s="7">
        <f t="shared" ref="G41" si="5">SUM(1100-F41)</f>
        <v>1036.3499999999999</v>
      </c>
      <c r="H41" s="7"/>
      <c r="I41" s="7"/>
      <c r="J41" s="7">
        <v>1</v>
      </c>
      <c r="K41" s="112"/>
    </row>
    <row r="42" spans="1:11" ht="18" customHeight="1" thickBot="1" x14ac:dyDescent="0.3">
      <c r="A42" s="13">
        <f t="shared" si="4"/>
        <v>40</v>
      </c>
      <c r="B42" s="8" t="s">
        <v>26</v>
      </c>
      <c r="C42" s="8" t="s">
        <v>26</v>
      </c>
      <c r="D42" s="8" t="s">
        <v>63</v>
      </c>
      <c r="E42" s="8" t="s">
        <v>30</v>
      </c>
      <c r="F42" s="8">
        <v>0</v>
      </c>
      <c r="G42" s="8">
        <f t="shared" si="0"/>
        <v>1100</v>
      </c>
      <c r="H42" s="8"/>
      <c r="I42" s="8"/>
      <c r="J42" s="8">
        <v>0</v>
      </c>
      <c r="K42" s="113"/>
    </row>
    <row r="43" spans="1:11" ht="18" customHeight="1" x14ac:dyDescent="0.25">
      <c r="A43" s="13">
        <f t="shared" si="4"/>
        <v>41</v>
      </c>
      <c r="B43" s="53">
        <v>6</v>
      </c>
      <c r="C43" s="53">
        <v>1</v>
      </c>
      <c r="D43" s="53" t="s">
        <v>11</v>
      </c>
      <c r="E43" s="53" t="s">
        <v>31</v>
      </c>
      <c r="F43" s="53">
        <v>700.72</v>
      </c>
      <c r="G43" s="53">
        <f t="shared" si="0"/>
        <v>399.28</v>
      </c>
      <c r="H43" s="53"/>
      <c r="I43" s="53"/>
      <c r="J43" s="53">
        <v>15</v>
      </c>
      <c r="K43" s="51"/>
    </row>
    <row r="44" spans="1:11" ht="18" customHeight="1" x14ac:dyDescent="0.25">
      <c r="A44" s="13">
        <f t="shared" si="4"/>
        <v>42</v>
      </c>
      <c r="B44" s="7">
        <v>8</v>
      </c>
      <c r="C44" s="7">
        <v>2</v>
      </c>
      <c r="D44" s="7" t="s">
        <v>11</v>
      </c>
      <c r="E44" s="7" t="s">
        <v>57</v>
      </c>
      <c r="F44" s="7">
        <v>650.41</v>
      </c>
      <c r="G44" s="7">
        <f t="shared" si="0"/>
        <v>449.59000000000003</v>
      </c>
      <c r="H44" s="7"/>
      <c r="I44" s="7"/>
      <c r="J44" s="7">
        <v>13</v>
      </c>
      <c r="K44" s="47"/>
    </row>
    <row r="45" spans="1:11" ht="18" customHeight="1" thickBot="1" x14ac:dyDescent="0.3">
      <c r="A45" s="46">
        <f t="shared" si="4"/>
        <v>43</v>
      </c>
      <c r="B45" s="8">
        <v>10</v>
      </c>
      <c r="C45" s="8">
        <v>3</v>
      </c>
      <c r="D45" s="8" t="s">
        <v>11</v>
      </c>
      <c r="E45" s="8" t="s">
        <v>75</v>
      </c>
      <c r="F45" s="8">
        <v>462.79</v>
      </c>
      <c r="G45" s="33">
        <f t="shared" si="0"/>
        <v>637.21</v>
      </c>
      <c r="H45" s="8"/>
      <c r="I45" s="8"/>
      <c r="J45" s="8">
        <v>12</v>
      </c>
      <c r="K45" s="52"/>
    </row>
    <row r="46" spans="1:11" ht="15.75" x14ac:dyDescent="0.25">
      <c r="A46" s="64">
        <f t="shared" si="4"/>
        <v>44</v>
      </c>
      <c r="B46" s="65">
        <v>2</v>
      </c>
      <c r="C46" s="65">
        <v>1</v>
      </c>
      <c r="D46" s="65" t="s">
        <v>1</v>
      </c>
      <c r="E46" s="65" t="s">
        <v>45</v>
      </c>
      <c r="F46" s="65">
        <v>1084.69</v>
      </c>
      <c r="G46" s="65">
        <f t="shared" si="0"/>
        <v>15.309999999999945</v>
      </c>
      <c r="H46" s="65"/>
      <c r="I46" s="65"/>
      <c r="J46" s="65">
        <v>18</v>
      </c>
      <c r="K46" s="120"/>
    </row>
    <row r="47" spans="1:11" ht="15.75" x14ac:dyDescent="0.25">
      <c r="A47" s="13">
        <f t="shared" si="4"/>
        <v>45</v>
      </c>
      <c r="B47" s="7">
        <v>6</v>
      </c>
      <c r="C47" s="7">
        <v>2</v>
      </c>
      <c r="D47" s="7" t="s">
        <v>1</v>
      </c>
      <c r="E47" s="7" t="s">
        <v>38</v>
      </c>
      <c r="F47" s="7">
        <v>895.08</v>
      </c>
      <c r="G47" s="7">
        <f t="shared" si="0"/>
        <v>204.91999999999996</v>
      </c>
      <c r="H47" s="7"/>
      <c r="I47" s="10"/>
      <c r="J47" s="10">
        <v>13</v>
      </c>
      <c r="K47" s="121"/>
    </row>
    <row r="48" spans="1:11" ht="16.5" thickBot="1" x14ac:dyDescent="0.3">
      <c r="A48" s="56">
        <f t="shared" si="4"/>
        <v>46</v>
      </c>
      <c r="B48" s="49">
        <v>10</v>
      </c>
      <c r="C48" s="49">
        <v>3</v>
      </c>
      <c r="D48" s="49" t="s">
        <v>1</v>
      </c>
      <c r="E48" s="49" t="s">
        <v>37</v>
      </c>
      <c r="F48" s="49">
        <v>651.67999999999995</v>
      </c>
      <c r="G48" s="33">
        <f t="shared" si="0"/>
        <v>448.32000000000005</v>
      </c>
      <c r="H48" s="49"/>
      <c r="I48" s="50"/>
      <c r="J48" s="50">
        <v>8</v>
      </c>
      <c r="K48" s="122"/>
    </row>
    <row r="49" spans="1:11" ht="15.75" x14ac:dyDescent="0.25">
      <c r="A49" s="66">
        <f t="shared" si="4"/>
        <v>47</v>
      </c>
      <c r="B49" s="68">
        <v>2</v>
      </c>
      <c r="C49" s="68">
        <v>1</v>
      </c>
      <c r="D49" s="68" t="s">
        <v>6</v>
      </c>
      <c r="E49" s="68" t="s">
        <v>40</v>
      </c>
      <c r="F49" s="68">
        <v>1046.22</v>
      </c>
      <c r="G49" s="68">
        <f t="shared" si="0"/>
        <v>53.779999999999973</v>
      </c>
      <c r="H49" s="68"/>
      <c r="I49" s="68"/>
      <c r="J49" s="68">
        <v>19</v>
      </c>
      <c r="K49" s="120"/>
    </row>
    <row r="50" spans="1:11" ht="16.5" thickBot="1" x14ac:dyDescent="0.3">
      <c r="A50" s="14">
        <f t="shared" si="4"/>
        <v>48</v>
      </c>
      <c r="B50" s="11">
        <v>5</v>
      </c>
      <c r="C50" s="11">
        <v>2</v>
      </c>
      <c r="D50" s="11" t="s">
        <v>6</v>
      </c>
      <c r="E50" s="11" t="s">
        <v>39</v>
      </c>
      <c r="F50" s="11">
        <v>634.52</v>
      </c>
      <c r="G50" s="33">
        <f t="shared" si="0"/>
        <v>465.48</v>
      </c>
      <c r="H50" s="11"/>
      <c r="I50" s="12"/>
      <c r="J50" s="12">
        <v>10</v>
      </c>
      <c r="K50" s="122"/>
    </row>
    <row r="51" spans="1:11" ht="15.75" customHeight="1" thickBot="1" x14ac:dyDescent="0.3">
      <c r="A51" s="38">
        <f t="shared" si="4"/>
        <v>49</v>
      </c>
      <c r="B51" s="33">
        <v>5</v>
      </c>
      <c r="C51" s="33">
        <v>1</v>
      </c>
      <c r="D51" s="33" t="s">
        <v>8</v>
      </c>
      <c r="E51" s="33" t="s">
        <v>42</v>
      </c>
      <c r="F51" s="33">
        <v>900.82</v>
      </c>
      <c r="G51" s="53">
        <f t="shared" si="0"/>
        <v>199.17999999999995</v>
      </c>
      <c r="H51" s="33"/>
      <c r="I51" s="39"/>
      <c r="J51" s="39">
        <v>11</v>
      </c>
      <c r="K51" s="40"/>
    </row>
    <row r="52" spans="1:11" ht="18.75" customHeight="1" x14ac:dyDescent="0.25">
      <c r="A52" s="4">
        <f t="shared" si="4"/>
        <v>50</v>
      </c>
      <c r="B52" s="5" t="s">
        <v>26</v>
      </c>
      <c r="C52" s="5" t="s">
        <v>26</v>
      </c>
      <c r="D52" s="5" t="s">
        <v>9</v>
      </c>
      <c r="E52" s="5" t="s">
        <v>41</v>
      </c>
      <c r="F52" s="5">
        <v>0</v>
      </c>
      <c r="G52" s="5">
        <f t="shared" si="0"/>
        <v>1100</v>
      </c>
      <c r="H52" s="5"/>
      <c r="I52" s="15"/>
      <c r="J52" s="6">
        <v>0</v>
      </c>
      <c r="K52" s="102"/>
    </row>
    <row r="53" spans="1:11" ht="17.25" customHeight="1" thickBot="1" x14ac:dyDescent="0.3">
      <c r="A53" s="79">
        <f t="shared" si="4"/>
        <v>51</v>
      </c>
      <c r="B53" s="54">
        <v>3</v>
      </c>
      <c r="C53" s="54">
        <v>1</v>
      </c>
      <c r="D53" s="54" t="s">
        <v>9</v>
      </c>
      <c r="E53" s="54" t="s">
        <v>52</v>
      </c>
      <c r="F53" s="54">
        <v>677.84</v>
      </c>
      <c r="G53" s="80">
        <f t="shared" si="0"/>
        <v>422.15999999999997</v>
      </c>
      <c r="H53" s="54"/>
      <c r="I53" s="54"/>
      <c r="J53" s="54">
        <v>9</v>
      </c>
      <c r="K53" s="126"/>
    </row>
    <row r="54" spans="1:11" ht="16.5" thickBot="1" x14ac:dyDescent="0.3">
      <c r="A54" s="73">
        <f t="shared" si="4"/>
        <v>52</v>
      </c>
      <c r="B54" s="74">
        <v>1</v>
      </c>
      <c r="C54" s="74">
        <v>1</v>
      </c>
      <c r="D54" s="74" t="s">
        <v>47</v>
      </c>
      <c r="E54" s="74" t="s">
        <v>43</v>
      </c>
      <c r="F54" s="74">
        <v>1100</v>
      </c>
      <c r="G54" s="74">
        <f t="shared" si="0"/>
        <v>0</v>
      </c>
      <c r="H54" s="74">
        <v>0</v>
      </c>
      <c r="I54" s="74"/>
      <c r="J54" s="74">
        <v>16</v>
      </c>
      <c r="K54" s="77"/>
    </row>
    <row r="55" spans="1:11" ht="15.75" x14ac:dyDescent="0.25">
      <c r="A55" s="41"/>
      <c r="B55" s="9"/>
      <c r="C55" s="9"/>
      <c r="D55" s="9"/>
      <c r="E55" s="9"/>
      <c r="F55" s="9"/>
      <c r="G55" s="8"/>
      <c r="H55" s="9">
        <f>SUM(H3:H54)</f>
        <v>0</v>
      </c>
      <c r="I55" s="32">
        <f>SUM(I11:I54)</f>
        <v>0</v>
      </c>
      <c r="J55" s="32"/>
      <c r="K55" s="42"/>
    </row>
    <row r="56" spans="1:11" ht="16.5" customHeight="1" x14ac:dyDescent="0.25">
      <c r="A56" s="94" t="s">
        <v>66</v>
      </c>
      <c r="B56" s="95"/>
      <c r="C56" s="95"/>
      <c r="D56" s="95"/>
      <c r="E56" s="95"/>
      <c r="F56" s="95"/>
      <c r="G56" s="95"/>
      <c r="H56" s="95"/>
      <c r="I56" s="95"/>
      <c r="J56" s="95"/>
      <c r="K56" s="96"/>
    </row>
    <row r="57" spans="1:11" ht="18" x14ac:dyDescent="0.25">
      <c r="A57" s="97" t="s">
        <v>84</v>
      </c>
      <c r="B57" s="98"/>
      <c r="C57" s="98"/>
      <c r="D57" s="98"/>
      <c r="E57" s="98"/>
      <c r="F57" s="98"/>
      <c r="G57" s="98"/>
      <c r="H57" s="98"/>
      <c r="I57" s="98"/>
      <c r="J57" s="98"/>
      <c r="K57" s="99"/>
    </row>
    <row r="58" spans="1:11" ht="18" x14ac:dyDescent="0.25">
      <c r="A58" s="127" t="s">
        <v>85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9"/>
    </row>
    <row r="59" spans="1:11" ht="18" x14ac:dyDescent="0.25">
      <c r="A59" s="130" t="s">
        <v>86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2"/>
    </row>
    <row r="60" spans="1:11" ht="11.25" customHeight="1" x14ac:dyDescent="0.25">
      <c r="A60" s="36"/>
      <c r="B60" s="34"/>
      <c r="C60" s="34"/>
      <c r="D60" s="34"/>
      <c r="E60" s="34"/>
      <c r="F60" s="34"/>
      <c r="G60" s="34"/>
      <c r="H60" s="34"/>
      <c r="I60" s="35"/>
      <c r="J60" s="35"/>
      <c r="K60" s="37"/>
    </row>
    <row r="61" spans="1:11" ht="124.5" customHeight="1" x14ac:dyDescent="0.25">
      <c r="A61" s="123" t="s">
        <v>91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5"/>
    </row>
    <row r="62" spans="1:11" ht="18" x14ac:dyDescent="0.25">
      <c r="A62" s="114" t="s">
        <v>92</v>
      </c>
      <c r="B62" s="115"/>
      <c r="C62" s="115"/>
      <c r="D62" s="115"/>
      <c r="E62" s="34"/>
      <c r="F62" s="34"/>
      <c r="G62" s="34"/>
      <c r="H62" s="34"/>
      <c r="I62" s="115" t="s">
        <v>64</v>
      </c>
      <c r="J62" s="115"/>
      <c r="K62" s="116"/>
    </row>
    <row r="63" spans="1:11" ht="14.25" customHeight="1" thickBot="1" x14ac:dyDescent="0.3">
      <c r="A63" s="117" t="s">
        <v>65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9"/>
    </row>
    <row r="64" spans="1:11" ht="18" x14ac:dyDescent="0.25">
      <c r="B64" s="2"/>
      <c r="C64" s="2"/>
      <c r="D64" s="2"/>
      <c r="E64" s="2"/>
      <c r="F64" s="2"/>
      <c r="G64" s="2"/>
      <c r="H64" s="2"/>
      <c r="I64" s="1"/>
      <c r="J64" s="1"/>
    </row>
    <row r="65" spans="2:10" ht="18" x14ac:dyDescent="0.25">
      <c r="B65" s="2"/>
      <c r="C65" s="2"/>
      <c r="D65" s="2"/>
      <c r="E65" s="2"/>
      <c r="F65" s="2"/>
      <c r="G65" s="2"/>
      <c r="H65" s="2"/>
      <c r="I65" s="1"/>
      <c r="J65" s="1"/>
    </row>
    <row r="66" spans="2:10" ht="18" x14ac:dyDescent="0.25">
      <c r="B66" s="2"/>
      <c r="C66" s="2"/>
      <c r="D66" s="2"/>
      <c r="E66" s="2"/>
      <c r="F66" s="2"/>
      <c r="G66" s="2"/>
      <c r="H66" s="2"/>
      <c r="I66" s="1"/>
      <c r="J66" s="1"/>
    </row>
    <row r="67" spans="2:10" ht="18" x14ac:dyDescent="0.25">
      <c r="B67" s="2"/>
      <c r="C67" s="2"/>
      <c r="D67" s="2"/>
      <c r="E67" s="2"/>
      <c r="F67" s="2"/>
      <c r="G67" s="2"/>
      <c r="H67" s="2"/>
      <c r="I67" s="1"/>
      <c r="J67" s="1"/>
    </row>
    <row r="68" spans="2:10" ht="18" x14ac:dyDescent="0.25">
      <c r="B68" s="3"/>
      <c r="C68" s="3"/>
      <c r="D68" s="3"/>
      <c r="E68" s="3"/>
      <c r="F68" s="3"/>
      <c r="G68" s="3"/>
      <c r="H68" s="3"/>
    </row>
    <row r="69" spans="2:10" ht="18" x14ac:dyDescent="0.25">
      <c r="B69" s="3"/>
      <c r="C69" s="3"/>
      <c r="D69" s="3"/>
      <c r="E69" s="3"/>
      <c r="F69" s="3"/>
      <c r="G69" s="3"/>
      <c r="H69" s="3"/>
    </row>
  </sheetData>
  <mergeCells count="19">
    <mergeCell ref="A62:D62"/>
    <mergeCell ref="I62:K62"/>
    <mergeCell ref="A63:K63"/>
    <mergeCell ref="K46:K48"/>
    <mergeCell ref="K49:K50"/>
    <mergeCell ref="A61:K61"/>
    <mergeCell ref="K52:K53"/>
    <mergeCell ref="A58:K58"/>
    <mergeCell ref="A59:K59"/>
    <mergeCell ref="A1:K1"/>
    <mergeCell ref="A56:K56"/>
    <mergeCell ref="A57:K57"/>
    <mergeCell ref="K36:K37"/>
    <mergeCell ref="K4:K5"/>
    <mergeCell ref="K23:K25"/>
    <mergeCell ref="K26:K28"/>
    <mergeCell ref="K13:K19"/>
    <mergeCell ref="K39:K42"/>
    <mergeCell ref="K29:K35"/>
  </mergeCells>
  <pageMargins left="0.7" right="0.7" top="0.75" bottom="0.75" header="0.3" footer="0.3"/>
  <pageSetup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појединци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test</cp:lastModifiedBy>
  <dcterms:created xsi:type="dcterms:W3CDTF">2019-05-27T18:48:13Z</dcterms:created>
  <dcterms:modified xsi:type="dcterms:W3CDTF">2023-04-04T15:32:24Z</dcterms:modified>
</cp:coreProperties>
</file>