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8205"/>
  </bookViews>
  <sheets>
    <sheet name="појединци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41" i="2"/>
  <c r="A42"/>
  <c r="A43" s="1"/>
  <c r="A44" s="1"/>
  <c r="A45" s="1"/>
  <c r="G41"/>
  <c r="G36"/>
  <c r="G30"/>
  <c r="G31"/>
  <c r="G32"/>
  <c r="G25"/>
  <c r="G19"/>
  <c r="G20"/>
  <c r="G4"/>
  <c r="G5"/>
  <c r="G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G7"/>
  <c r="G8"/>
  <c r="G9"/>
  <c r="G10"/>
  <c r="G11"/>
  <c r="G12"/>
  <c r="G13"/>
  <c r="G14"/>
  <c r="G15"/>
  <c r="G16"/>
  <c r="G17"/>
  <c r="G18"/>
  <c r="G21"/>
  <c r="G22"/>
  <c r="G23"/>
  <c r="G24"/>
  <c r="G26"/>
  <c r="G27"/>
  <c r="G28"/>
  <c r="G29"/>
  <c r="G33"/>
  <c r="G34"/>
  <c r="G35"/>
  <c r="G37"/>
  <c r="G38"/>
  <c r="G39"/>
  <c r="G40"/>
  <c r="G42"/>
  <c r="G43"/>
  <c r="G44"/>
  <c r="G45"/>
  <c r="G46"/>
  <c r="G47"/>
  <c r="G48"/>
  <c r="G49"/>
  <c r="G50"/>
  <c r="G3"/>
  <c r="H51"/>
  <c r="A28" l="1"/>
  <c r="A29" s="1"/>
  <c r="A30" s="1"/>
  <c r="A31" s="1"/>
  <c r="A32" s="1"/>
  <c r="A33" s="1"/>
  <c r="I51"/>
  <c r="A34" l="1"/>
  <c r="A35" l="1"/>
  <c r="A36" l="1"/>
  <c r="A37" s="1"/>
  <c r="A38" s="1"/>
  <c r="A39" s="1"/>
  <c r="A40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<sst xmlns="http://schemas.openxmlformats.org/spreadsheetml/2006/main" count="160" uniqueCount="90">
  <si>
    <t>Бодови</t>
  </si>
  <si>
    <t>М12</t>
  </si>
  <si>
    <t>М45</t>
  </si>
  <si>
    <t>М21А</t>
  </si>
  <si>
    <t>Ж21Б</t>
  </si>
  <si>
    <t>Ж12</t>
  </si>
  <si>
    <t>Ж14</t>
  </si>
  <si>
    <t>Ж55</t>
  </si>
  <si>
    <t>М21Б</t>
  </si>
  <si>
    <t>М55</t>
  </si>
  <si>
    <t>М65</t>
  </si>
  <si>
    <t>М21Е</t>
  </si>
  <si>
    <t>Ж45</t>
  </si>
  <si>
    <t>Напомена</t>
  </si>
  <si>
    <t>Пласман појединаца</t>
  </si>
  <si>
    <t>ОЛС</t>
  </si>
  <si>
    <t>Клупски</t>
  </si>
  <si>
    <t>Катег</t>
  </si>
  <si>
    <t>Име и презиме</t>
  </si>
  <si>
    <t>Милица Васиљевић</t>
  </si>
  <si>
    <t>Мина Вучковић</t>
  </si>
  <si>
    <t>Марта Трајковић</t>
  </si>
  <si>
    <t>Ања Манојловић</t>
  </si>
  <si>
    <t>Лазар Милутиновић</t>
  </si>
  <si>
    <t>Илија Милутиновић</t>
  </si>
  <si>
    <t>Вук Гилановић</t>
  </si>
  <si>
    <t>Михајло Минић</t>
  </si>
  <si>
    <t>Сава Величковић</t>
  </si>
  <si>
    <t>Никола Тасић</t>
  </si>
  <si>
    <t>Константин Јоцовић</t>
  </si>
  <si>
    <t>Софија Николић</t>
  </si>
  <si>
    <t>Сенка Ранковић</t>
  </si>
  <si>
    <t>Немања Васиљевић</t>
  </si>
  <si>
    <t>Ж21А</t>
  </si>
  <si>
    <t>БП</t>
  </si>
  <si>
    <t>Саша Николић</t>
  </si>
  <si>
    <t>Александар Живојиновић</t>
  </si>
  <si>
    <t>Дејан Ранковић</t>
  </si>
  <si>
    <t>Милош Каруповић</t>
  </si>
  <si>
    <t>Јелена Живојиновић</t>
  </si>
  <si>
    <t>Теодора Милутиновић</t>
  </si>
  <si>
    <t>Биљана Аранђеловић</t>
  </si>
  <si>
    <t>Марија Трајковић</t>
  </si>
  <si>
    <t>Тамара Јоцовић</t>
  </si>
  <si>
    <t>Јелена Брзај</t>
  </si>
  <si>
    <t>Александар Вијатовић</t>
  </si>
  <si>
    <t>Милан Мијаиловић</t>
  </si>
  <si>
    <t>Жељко Ћорић</t>
  </si>
  <si>
    <t>Александра Вујић</t>
  </si>
  <si>
    <t>Дејан Вујић</t>
  </si>
  <si>
    <t>Јелена Тасић</t>
  </si>
  <si>
    <t>Небојша Миловановић</t>
  </si>
  <si>
    <t>Драган Тасић</t>
  </si>
  <si>
    <t>Наташа Станисављевић</t>
  </si>
  <si>
    <t>Биљана Грујић</t>
  </si>
  <si>
    <t>Драган Николић</t>
  </si>
  <si>
    <t>Драгутин Јеремић</t>
  </si>
  <si>
    <t>Бранко Грујић</t>
  </si>
  <si>
    <t>Ред бр</t>
  </si>
  <si>
    <t>У појединачној конкуренцији имамо</t>
  </si>
  <si>
    <t>Драган Павловић</t>
  </si>
  <si>
    <t>М14</t>
  </si>
  <si>
    <t>М18</t>
  </si>
  <si>
    <t>М70</t>
  </si>
  <si>
    <t>Анка Ранковић</t>
  </si>
  <si>
    <t>Јана Мијатовић</t>
  </si>
  <si>
    <t>Уна Маркићевић</t>
  </si>
  <si>
    <t>Василија Вујић</t>
  </si>
  <si>
    <t>Димитрије Цетина</t>
  </si>
  <si>
    <t>Катарина Цветковић</t>
  </si>
  <si>
    <t>Наташа Васојевић</t>
  </si>
  <si>
    <t>Зоран Николић</t>
  </si>
  <si>
    <t>Милан Цветковић</t>
  </si>
  <si>
    <t>Предраг Станисављевић</t>
  </si>
  <si>
    <t>Процена, колико је реално требало а није освојено</t>
  </si>
  <si>
    <t>почетник</t>
  </si>
  <si>
    <t>Статус</t>
  </si>
  <si>
    <t>не такмич</t>
  </si>
  <si>
    <t>мало трка</t>
  </si>
  <si>
    <t>без трка</t>
  </si>
  <si>
    <t>мало  трка</t>
  </si>
  <si>
    <t>Није освојено до макси 400 бод</t>
  </si>
  <si>
    <t>има три/300</t>
  </si>
  <si>
    <t>има три/80</t>
  </si>
  <si>
    <t>има три/120</t>
  </si>
  <si>
    <t>9 - првопласираних</t>
  </si>
  <si>
    <t>1 - другопласираних</t>
  </si>
  <si>
    <t>4 - трећепласирана</t>
  </si>
  <si>
    <t xml:space="preserve">Ово је резултат који је на сајту ОРИСА. Ево из ове моје процене на бази резултата у колони Г, да су сви који су се такмичили и само оних три најбоља (где имамо више такмичара у категорији) освојили би још прилично бодова. Није реално, да сви дођемо на 400 бодова. Зато сам у колони Х, покушао да направим реалнију процену, у којој сам дошао до цифре 2840 бодова, које смо можда требали освојити. Ово под условом,  да смо сви успели изаћи на сва такмичења и да смо на њима били успешнији. Можда је и ова цифра мало навијачка, зато остаје сваком од такмичара да процени своје слабије резултате, извуче поуке и побољша резултате на такмичењима у следећој сезони, у којој бранимо титулу. Само, ако се сви побољшамо и сви који нису успели да уклопе своје време са календаром такмичења, можемо парирати конкурентима и надати се одбрани титуле.  </t>
  </si>
  <si>
    <t>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</si>
</sst>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/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30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C2" sqref="C2"/>
    </sheetView>
  </sheetViews>
  <sheetFormatPr defaultRowHeight="15"/>
  <cols>
    <col min="1" max="1" width="7.42578125" customWidth="1"/>
    <col min="2" max="2" width="8.42578125" customWidth="1"/>
    <col min="3" max="3" width="6.85546875" customWidth="1"/>
    <col min="4" max="4" width="8" customWidth="1"/>
    <col min="5" max="5" width="31.7109375" customWidth="1"/>
    <col min="6" max="6" width="10.5703125" customWidth="1"/>
    <col min="7" max="7" width="12.5703125" customWidth="1"/>
    <col min="8" max="8" width="18.85546875" customWidth="1"/>
    <col min="9" max="9" width="15" customWidth="1"/>
    <col min="10" max="10" width="22.42578125" customWidth="1"/>
  </cols>
  <sheetData>
    <row r="1" spans="1:10" ht="15.75" customHeight="1" thickBot="1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97.5" customHeight="1" thickBot="1">
      <c r="A2" s="23" t="s">
        <v>58</v>
      </c>
      <c r="B2" s="8" t="s">
        <v>15</v>
      </c>
      <c r="C2" s="40" t="s">
        <v>16</v>
      </c>
      <c r="D2" s="5" t="s">
        <v>17</v>
      </c>
      <c r="E2" s="7" t="s">
        <v>18</v>
      </c>
      <c r="F2" s="26" t="s">
        <v>0</v>
      </c>
      <c r="G2" s="27" t="s">
        <v>81</v>
      </c>
      <c r="H2" s="28" t="s">
        <v>74</v>
      </c>
      <c r="I2" s="29" t="s">
        <v>76</v>
      </c>
      <c r="J2" s="22" t="s">
        <v>13</v>
      </c>
    </row>
    <row r="3" spans="1:10" ht="18">
      <c r="A3" s="30">
        <v>1</v>
      </c>
      <c r="B3" s="24">
        <v>4</v>
      </c>
      <c r="C3" s="24">
        <v>1</v>
      </c>
      <c r="D3" s="16" t="s">
        <v>5</v>
      </c>
      <c r="E3" s="16" t="s">
        <v>64</v>
      </c>
      <c r="F3" s="16">
        <v>290.89999999999998</v>
      </c>
      <c r="G3" s="18">
        <f>SUM(400-F3)</f>
        <v>109.10000000000002</v>
      </c>
      <c r="H3" s="18"/>
      <c r="I3" s="19" t="s">
        <v>75</v>
      </c>
      <c r="J3" s="39" t="s">
        <v>89</v>
      </c>
    </row>
    <row r="4" spans="1:10" ht="18">
      <c r="A4" s="30">
        <f>SUM(A3+1)</f>
        <v>2</v>
      </c>
      <c r="B4" s="19">
        <v>5</v>
      </c>
      <c r="C4" s="19">
        <v>2</v>
      </c>
      <c r="D4" s="18" t="s">
        <v>5</v>
      </c>
      <c r="E4" s="18" t="s">
        <v>21</v>
      </c>
      <c r="F4" s="18">
        <v>284.2</v>
      </c>
      <c r="G4" s="18">
        <f t="shared" ref="G4:G6" si="0">SUM(400-F4)</f>
        <v>115.80000000000001</v>
      </c>
      <c r="H4" s="18">
        <v>70</v>
      </c>
      <c r="I4" s="19"/>
      <c r="J4" s="39"/>
    </row>
    <row r="5" spans="1:10" ht="18">
      <c r="A5" s="30">
        <f t="shared" ref="A5:A11" si="1">SUM(A4+1)</f>
        <v>3</v>
      </c>
      <c r="B5" s="16">
        <v>7</v>
      </c>
      <c r="C5" s="16">
        <v>3</v>
      </c>
      <c r="D5" s="16" t="s">
        <v>5</v>
      </c>
      <c r="E5" s="16" t="s">
        <v>65</v>
      </c>
      <c r="F5" s="16">
        <v>215.3</v>
      </c>
      <c r="G5" s="18">
        <f t="shared" si="0"/>
        <v>184.7</v>
      </c>
      <c r="H5" s="16"/>
      <c r="I5" s="24" t="s">
        <v>75</v>
      </c>
      <c r="J5" s="31"/>
    </row>
    <row r="6" spans="1:10" ht="18">
      <c r="A6" s="30">
        <f t="shared" si="1"/>
        <v>4</v>
      </c>
      <c r="B6" s="16">
        <v>8</v>
      </c>
      <c r="C6" s="16">
        <v>4</v>
      </c>
      <c r="D6" s="16" t="s">
        <v>5</v>
      </c>
      <c r="E6" s="16" t="s">
        <v>20</v>
      </c>
      <c r="F6" s="16">
        <v>198.31</v>
      </c>
      <c r="G6" s="18">
        <f t="shared" si="0"/>
        <v>201.69</v>
      </c>
      <c r="H6" s="16">
        <v>150</v>
      </c>
      <c r="I6" s="24"/>
      <c r="J6" s="31"/>
    </row>
    <row r="7" spans="1:10" ht="18">
      <c r="A7" s="30">
        <f t="shared" si="1"/>
        <v>5</v>
      </c>
      <c r="B7" s="16" t="s">
        <v>34</v>
      </c>
      <c r="C7" s="16" t="s">
        <v>34</v>
      </c>
      <c r="D7" s="16" t="s">
        <v>5</v>
      </c>
      <c r="E7" s="16" t="s">
        <v>22</v>
      </c>
      <c r="F7" s="16">
        <v>0</v>
      </c>
      <c r="G7" s="18">
        <f t="shared" ref="G7:G50" si="2">SUM(400-F7)</f>
        <v>400</v>
      </c>
      <c r="H7" s="16">
        <v>0</v>
      </c>
      <c r="I7" s="24" t="s">
        <v>82</v>
      </c>
      <c r="J7" s="31" t="s">
        <v>78</v>
      </c>
    </row>
    <row r="8" spans="1:10" ht="18">
      <c r="A8" s="30">
        <f t="shared" si="1"/>
        <v>6</v>
      </c>
      <c r="B8" s="16" t="s">
        <v>34</v>
      </c>
      <c r="C8" s="16" t="s">
        <v>34</v>
      </c>
      <c r="D8" s="16" t="s">
        <v>5</v>
      </c>
      <c r="E8" s="16" t="s">
        <v>66</v>
      </c>
      <c r="F8" s="16">
        <v>0</v>
      </c>
      <c r="G8" s="18">
        <f t="shared" si="2"/>
        <v>400</v>
      </c>
      <c r="H8" s="16">
        <v>0</v>
      </c>
      <c r="I8" s="24" t="s">
        <v>75</v>
      </c>
      <c r="J8" s="31" t="s">
        <v>78</v>
      </c>
    </row>
    <row r="9" spans="1:10" ht="18">
      <c r="A9" s="30">
        <f t="shared" si="1"/>
        <v>7</v>
      </c>
      <c r="B9" s="17">
        <v>1</v>
      </c>
      <c r="C9" s="17">
        <v>1</v>
      </c>
      <c r="D9" s="17" t="s">
        <v>1</v>
      </c>
      <c r="E9" s="17" t="s">
        <v>24</v>
      </c>
      <c r="F9" s="16">
        <v>400</v>
      </c>
      <c r="G9" s="18">
        <f t="shared" si="2"/>
        <v>0</v>
      </c>
      <c r="H9" s="16">
        <v>0</v>
      </c>
      <c r="I9" s="24"/>
      <c r="J9" s="32"/>
    </row>
    <row r="10" spans="1:10" ht="18">
      <c r="A10" s="30">
        <f t="shared" si="1"/>
        <v>8</v>
      </c>
      <c r="B10" s="11">
        <v>3</v>
      </c>
      <c r="C10" s="11">
        <v>2</v>
      </c>
      <c r="D10" s="11" t="s">
        <v>1</v>
      </c>
      <c r="E10" s="11" t="s">
        <v>26</v>
      </c>
      <c r="F10" s="16">
        <v>332.58</v>
      </c>
      <c r="G10" s="18">
        <f t="shared" si="2"/>
        <v>67.420000000000016</v>
      </c>
      <c r="H10" s="16">
        <v>40</v>
      </c>
      <c r="I10" s="24"/>
      <c r="J10" s="32"/>
    </row>
    <row r="11" spans="1:10" ht="18">
      <c r="A11" s="30">
        <f t="shared" si="1"/>
        <v>9</v>
      </c>
      <c r="B11" s="16">
        <v>5</v>
      </c>
      <c r="C11" s="16">
        <v>3</v>
      </c>
      <c r="D11" s="16" t="s">
        <v>1</v>
      </c>
      <c r="E11" s="16" t="s">
        <v>23</v>
      </c>
      <c r="F11" s="16">
        <v>300.77</v>
      </c>
      <c r="G11" s="18">
        <f t="shared" si="2"/>
        <v>99.230000000000018</v>
      </c>
      <c r="H11" s="16">
        <v>70</v>
      </c>
      <c r="I11" s="24"/>
      <c r="J11" s="32"/>
    </row>
    <row r="12" spans="1:10" ht="18">
      <c r="A12" s="20">
        <f t="shared" ref="A12:A50" si="3">SUM(A11+1)</f>
        <v>10</v>
      </c>
      <c r="B12" s="16">
        <v>6</v>
      </c>
      <c r="C12" s="16">
        <v>4</v>
      </c>
      <c r="D12" s="16" t="s">
        <v>1</v>
      </c>
      <c r="E12" s="16" t="s">
        <v>28</v>
      </c>
      <c r="F12" s="16">
        <v>274.29000000000002</v>
      </c>
      <c r="G12" s="18">
        <f t="shared" si="2"/>
        <v>125.70999999999998</v>
      </c>
      <c r="H12" s="16">
        <v>0</v>
      </c>
      <c r="I12" s="16" t="s">
        <v>83</v>
      </c>
      <c r="J12" s="32"/>
    </row>
    <row r="13" spans="1:10" ht="18">
      <c r="A13" s="20">
        <f t="shared" si="3"/>
        <v>11</v>
      </c>
      <c r="B13" s="16">
        <v>9</v>
      </c>
      <c r="C13" s="16">
        <v>5</v>
      </c>
      <c r="D13" s="16" t="s">
        <v>1</v>
      </c>
      <c r="E13" s="16" t="s">
        <v>25</v>
      </c>
      <c r="F13" s="16">
        <v>165.79</v>
      </c>
      <c r="G13" s="18">
        <f t="shared" si="2"/>
        <v>234.21</v>
      </c>
      <c r="H13" s="16">
        <v>0</v>
      </c>
      <c r="I13" s="24" t="s">
        <v>84</v>
      </c>
      <c r="J13" s="32" t="s">
        <v>78</v>
      </c>
    </row>
    <row r="14" spans="1:10" ht="18">
      <c r="A14" s="20">
        <f t="shared" si="3"/>
        <v>12</v>
      </c>
      <c r="B14" s="16">
        <v>14</v>
      </c>
      <c r="C14" s="16">
        <v>6</v>
      </c>
      <c r="D14" s="16" t="s">
        <v>1</v>
      </c>
      <c r="E14" s="16" t="s">
        <v>67</v>
      </c>
      <c r="F14" s="16">
        <v>100</v>
      </c>
      <c r="G14" s="18">
        <f t="shared" si="2"/>
        <v>300</v>
      </c>
      <c r="H14" s="16">
        <v>0</v>
      </c>
      <c r="I14" s="24" t="s">
        <v>75</v>
      </c>
      <c r="J14" s="32"/>
    </row>
    <row r="15" spans="1:10" ht="18">
      <c r="A15" s="20">
        <f t="shared" si="3"/>
        <v>13</v>
      </c>
      <c r="B15" s="16" t="s">
        <v>34</v>
      </c>
      <c r="C15" s="16" t="s">
        <v>34</v>
      </c>
      <c r="D15" s="16" t="s">
        <v>1</v>
      </c>
      <c r="E15" s="16" t="s">
        <v>68</v>
      </c>
      <c r="F15" s="16">
        <v>0</v>
      </c>
      <c r="G15" s="18">
        <f t="shared" si="2"/>
        <v>400</v>
      </c>
      <c r="H15" s="16">
        <v>0</v>
      </c>
      <c r="I15" s="24" t="s">
        <v>75</v>
      </c>
      <c r="J15" s="32"/>
    </row>
    <row r="16" spans="1:10" ht="18">
      <c r="A16" s="20">
        <f t="shared" si="3"/>
        <v>14</v>
      </c>
      <c r="B16" s="16" t="s">
        <v>34</v>
      </c>
      <c r="C16" s="16" t="s">
        <v>34</v>
      </c>
      <c r="D16" s="16" t="s">
        <v>1</v>
      </c>
      <c r="E16" s="16" t="s">
        <v>29</v>
      </c>
      <c r="F16" s="16">
        <v>0</v>
      </c>
      <c r="G16" s="18">
        <f t="shared" si="2"/>
        <v>400</v>
      </c>
      <c r="H16" s="16">
        <v>0</v>
      </c>
      <c r="I16" s="24" t="s">
        <v>77</v>
      </c>
      <c r="J16" s="32" t="s">
        <v>79</v>
      </c>
    </row>
    <row r="17" spans="1:10" ht="18">
      <c r="A17" s="20">
        <f t="shared" si="3"/>
        <v>15</v>
      </c>
      <c r="B17" s="17">
        <v>1</v>
      </c>
      <c r="C17" s="17">
        <v>1</v>
      </c>
      <c r="D17" s="17" t="s">
        <v>6</v>
      </c>
      <c r="E17" s="17" t="s">
        <v>19</v>
      </c>
      <c r="F17" s="16">
        <v>393.53</v>
      </c>
      <c r="G17" s="18">
        <f t="shared" si="2"/>
        <v>6.4700000000000273</v>
      </c>
      <c r="H17" s="16">
        <v>0</v>
      </c>
      <c r="I17" s="24"/>
      <c r="J17" s="32"/>
    </row>
    <row r="18" spans="1:10" ht="18">
      <c r="A18" s="20">
        <f t="shared" si="3"/>
        <v>16</v>
      </c>
      <c r="B18" s="11">
        <v>3</v>
      </c>
      <c r="C18" s="11">
        <v>2</v>
      </c>
      <c r="D18" s="11" t="s">
        <v>6</v>
      </c>
      <c r="E18" s="11" t="s">
        <v>31</v>
      </c>
      <c r="F18" s="16">
        <v>317.89</v>
      </c>
      <c r="G18" s="18">
        <f t="shared" si="2"/>
        <v>82.110000000000014</v>
      </c>
      <c r="H18" s="16">
        <v>60</v>
      </c>
      <c r="I18" s="24"/>
      <c r="J18" s="33"/>
    </row>
    <row r="19" spans="1:10" ht="18">
      <c r="A19" s="20">
        <f t="shared" si="3"/>
        <v>17</v>
      </c>
      <c r="B19" s="16">
        <v>7</v>
      </c>
      <c r="C19" s="16">
        <v>3</v>
      </c>
      <c r="D19" s="16" t="s">
        <v>6</v>
      </c>
      <c r="E19" s="16" t="s">
        <v>30</v>
      </c>
      <c r="F19" s="16">
        <v>243.39</v>
      </c>
      <c r="G19" s="18">
        <f t="shared" si="2"/>
        <v>156.61000000000001</v>
      </c>
      <c r="H19" s="16">
        <v>140</v>
      </c>
      <c r="I19" s="24"/>
      <c r="J19" s="33"/>
    </row>
    <row r="20" spans="1:10" ht="18">
      <c r="A20" s="20">
        <f t="shared" si="3"/>
        <v>18</v>
      </c>
      <c r="B20" s="16">
        <v>7</v>
      </c>
      <c r="C20" s="16">
        <v>1</v>
      </c>
      <c r="D20" s="16" t="s">
        <v>61</v>
      </c>
      <c r="E20" s="16" t="s">
        <v>27</v>
      </c>
      <c r="F20" s="16">
        <v>215.3</v>
      </c>
      <c r="G20" s="18">
        <f t="shared" si="2"/>
        <v>184.7</v>
      </c>
      <c r="H20" s="16">
        <v>130</v>
      </c>
      <c r="I20" s="24"/>
      <c r="J20" s="33" t="s">
        <v>78</v>
      </c>
    </row>
    <row r="21" spans="1:10" ht="18">
      <c r="A21" s="20">
        <f t="shared" si="3"/>
        <v>19</v>
      </c>
      <c r="B21" s="25">
        <v>2</v>
      </c>
      <c r="C21" s="25">
        <v>1</v>
      </c>
      <c r="D21" s="25" t="s">
        <v>62</v>
      </c>
      <c r="E21" s="25" t="s">
        <v>32</v>
      </c>
      <c r="F21" s="16">
        <v>334.98</v>
      </c>
      <c r="G21" s="18">
        <f t="shared" si="2"/>
        <v>65.019999999999982</v>
      </c>
      <c r="H21" s="16">
        <v>40</v>
      </c>
      <c r="I21" s="24"/>
      <c r="J21" s="33"/>
    </row>
    <row r="22" spans="1:10" ht="18">
      <c r="A22" s="20">
        <f t="shared" si="3"/>
        <v>20</v>
      </c>
      <c r="B22" s="16">
        <v>10</v>
      </c>
      <c r="C22" s="16">
        <v>1</v>
      </c>
      <c r="D22" s="16" t="s">
        <v>11</v>
      </c>
      <c r="E22" s="16" t="s">
        <v>47</v>
      </c>
      <c r="F22" s="16">
        <v>96.08</v>
      </c>
      <c r="G22" s="18">
        <f t="shared" si="2"/>
        <v>303.92</v>
      </c>
      <c r="H22" s="16">
        <v>280</v>
      </c>
      <c r="I22" s="24"/>
      <c r="J22" s="33" t="s">
        <v>78</v>
      </c>
    </row>
    <row r="23" spans="1:10" ht="18">
      <c r="A23" s="20">
        <f t="shared" si="3"/>
        <v>21</v>
      </c>
      <c r="B23" s="16">
        <v>4</v>
      </c>
      <c r="C23" s="16">
        <v>1</v>
      </c>
      <c r="D23" s="16" t="s">
        <v>33</v>
      </c>
      <c r="E23" s="16" t="s">
        <v>69</v>
      </c>
      <c r="F23" s="16">
        <v>171.31</v>
      </c>
      <c r="G23" s="18">
        <f t="shared" si="2"/>
        <v>228.69</v>
      </c>
      <c r="H23" s="16">
        <v>200</v>
      </c>
      <c r="I23" s="24"/>
      <c r="J23" s="33" t="s">
        <v>78</v>
      </c>
    </row>
    <row r="24" spans="1:10" ht="18">
      <c r="A24" s="20">
        <f t="shared" si="3"/>
        <v>22</v>
      </c>
      <c r="B24" s="16">
        <v>5</v>
      </c>
      <c r="C24" s="16">
        <v>2</v>
      </c>
      <c r="D24" s="16" t="s">
        <v>33</v>
      </c>
      <c r="E24" s="16" t="s">
        <v>70</v>
      </c>
      <c r="F24" s="16">
        <v>159.11000000000001</v>
      </c>
      <c r="G24" s="18">
        <f t="shared" si="2"/>
        <v>240.89</v>
      </c>
      <c r="H24" s="16">
        <v>0</v>
      </c>
      <c r="I24" s="24" t="s">
        <v>75</v>
      </c>
      <c r="J24" s="33"/>
    </row>
    <row r="25" spans="1:10" ht="18">
      <c r="A25" s="20">
        <f t="shared" si="3"/>
        <v>23</v>
      </c>
      <c r="B25" s="16">
        <v>6</v>
      </c>
      <c r="C25" s="16">
        <v>3</v>
      </c>
      <c r="D25" s="16" t="s">
        <v>33</v>
      </c>
      <c r="E25" s="16" t="s">
        <v>39</v>
      </c>
      <c r="F25" s="16">
        <v>152.94</v>
      </c>
      <c r="G25" s="18">
        <f t="shared" si="2"/>
        <v>247.06</v>
      </c>
      <c r="H25" s="16">
        <v>220</v>
      </c>
      <c r="I25" s="24"/>
      <c r="J25" s="33"/>
    </row>
    <row r="26" spans="1:10" ht="18">
      <c r="A26" s="20">
        <f t="shared" si="3"/>
        <v>24</v>
      </c>
      <c r="B26" s="17">
        <v>1</v>
      </c>
      <c r="C26" s="17">
        <v>1</v>
      </c>
      <c r="D26" s="17" t="s">
        <v>3</v>
      </c>
      <c r="E26" s="17" t="s">
        <v>35</v>
      </c>
      <c r="F26" s="16">
        <v>396.66</v>
      </c>
      <c r="G26" s="18">
        <f t="shared" si="2"/>
        <v>3.339999999999975</v>
      </c>
      <c r="H26" s="16">
        <v>0</v>
      </c>
      <c r="I26" s="24"/>
      <c r="J26" s="33"/>
    </row>
    <row r="27" spans="1:10" ht="18">
      <c r="A27" s="20">
        <f t="shared" si="3"/>
        <v>25</v>
      </c>
      <c r="B27" s="16">
        <v>4</v>
      </c>
      <c r="C27" s="16">
        <v>2</v>
      </c>
      <c r="D27" s="16" t="s">
        <v>3</v>
      </c>
      <c r="E27" s="16" t="s">
        <v>37</v>
      </c>
      <c r="F27" s="16">
        <v>318.64</v>
      </c>
      <c r="G27" s="18">
        <f t="shared" si="2"/>
        <v>81.360000000000014</v>
      </c>
      <c r="H27" s="16">
        <v>40</v>
      </c>
      <c r="I27" s="24"/>
      <c r="J27" s="33"/>
    </row>
    <row r="28" spans="1:10" ht="18">
      <c r="A28" s="20">
        <f t="shared" si="3"/>
        <v>26</v>
      </c>
      <c r="B28" s="16">
        <v>7</v>
      </c>
      <c r="C28" s="16">
        <v>3</v>
      </c>
      <c r="D28" s="16" t="s">
        <v>3</v>
      </c>
      <c r="E28" s="16" t="s">
        <v>36</v>
      </c>
      <c r="F28" s="16">
        <v>252.68</v>
      </c>
      <c r="G28" s="18">
        <f t="shared" si="2"/>
        <v>147.32</v>
      </c>
      <c r="H28" s="16">
        <v>100</v>
      </c>
      <c r="I28" s="24"/>
      <c r="J28" s="33"/>
    </row>
    <row r="29" spans="1:10" ht="18">
      <c r="A29" s="20">
        <f t="shared" si="3"/>
        <v>27</v>
      </c>
      <c r="B29" s="17">
        <v>1</v>
      </c>
      <c r="C29" s="17">
        <v>1</v>
      </c>
      <c r="D29" s="17" t="s">
        <v>4</v>
      </c>
      <c r="E29" s="17" t="s">
        <v>42</v>
      </c>
      <c r="F29" s="16">
        <v>377.25</v>
      </c>
      <c r="G29" s="18">
        <f t="shared" si="2"/>
        <v>22.75</v>
      </c>
      <c r="H29" s="16">
        <v>0</v>
      </c>
      <c r="I29" s="24"/>
      <c r="J29" s="34"/>
    </row>
    <row r="30" spans="1:10" ht="18">
      <c r="A30" s="20">
        <f t="shared" si="3"/>
        <v>28</v>
      </c>
      <c r="B30" s="16">
        <v>4</v>
      </c>
      <c r="C30" s="16">
        <v>2</v>
      </c>
      <c r="D30" s="16" t="s">
        <v>4</v>
      </c>
      <c r="E30" s="16" t="s">
        <v>41</v>
      </c>
      <c r="F30" s="16">
        <v>287.57</v>
      </c>
      <c r="G30" s="18">
        <f t="shared" si="2"/>
        <v>112.43</v>
      </c>
      <c r="H30" s="16">
        <v>70</v>
      </c>
      <c r="I30" s="24"/>
      <c r="J30" s="34" t="s">
        <v>78</v>
      </c>
    </row>
    <row r="31" spans="1:10" ht="18">
      <c r="A31" s="20">
        <f t="shared" si="3"/>
        <v>29</v>
      </c>
      <c r="B31" s="16">
        <v>5</v>
      </c>
      <c r="C31" s="16">
        <v>3</v>
      </c>
      <c r="D31" s="16" t="s">
        <v>4</v>
      </c>
      <c r="E31" s="16" t="s">
        <v>40</v>
      </c>
      <c r="F31" s="16">
        <v>230.02</v>
      </c>
      <c r="G31" s="18">
        <f t="shared" si="2"/>
        <v>169.98</v>
      </c>
      <c r="H31" s="16">
        <v>70</v>
      </c>
      <c r="I31" s="24"/>
      <c r="J31" s="33" t="s">
        <v>78</v>
      </c>
    </row>
    <row r="32" spans="1:10" ht="18">
      <c r="A32" s="20">
        <f t="shared" si="3"/>
        <v>30</v>
      </c>
      <c r="B32" s="16">
        <v>7</v>
      </c>
      <c r="C32" s="16">
        <v>4</v>
      </c>
      <c r="D32" s="16" t="s">
        <v>4</v>
      </c>
      <c r="E32" s="16" t="s">
        <v>48</v>
      </c>
      <c r="F32" s="16">
        <v>45.13</v>
      </c>
      <c r="G32" s="18">
        <f t="shared" si="2"/>
        <v>354.87</v>
      </c>
      <c r="H32" s="16">
        <v>0</v>
      </c>
      <c r="I32" s="24" t="s">
        <v>75</v>
      </c>
      <c r="J32" s="33" t="s">
        <v>78</v>
      </c>
    </row>
    <row r="33" spans="1:10" ht="18">
      <c r="A33" s="20">
        <f t="shared" si="3"/>
        <v>31</v>
      </c>
      <c r="B33" s="16" t="s">
        <v>34</v>
      </c>
      <c r="C33" s="16" t="s">
        <v>34</v>
      </c>
      <c r="D33" s="16" t="s">
        <v>4</v>
      </c>
      <c r="E33" s="16" t="s">
        <v>43</v>
      </c>
      <c r="F33" s="16">
        <v>0</v>
      </c>
      <c r="G33" s="18">
        <f t="shared" si="2"/>
        <v>400</v>
      </c>
      <c r="H33" s="16">
        <v>0</v>
      </c>
      <c r="I33" s="24" t="s">
        <v>77</v>
      </c>
      <c r="J33" s="33" t="s">
        <v>79</v>
      </c>
    </row>
    <row r="34" spans="1:10" ht="18">
      <c r="A34" s="20">
        <f t="shared" si="3"/>
        <v>32</v>
      </c>
      <c r="B34" s="16" t="s">
        <v>34</v>
      </c>
      <c r="C34" s="16" t="s">
        <v>34</v>
      </c>
      <c r="D34" s="16" t="s">
        <v>4</v>
      </c>
      <c r="E34" s="16" t="s">
        <v>44</v>
      </c>
      <c r="F34" s="16">
        <v>0</v>
      </c>
      <c r="G34" s="18">
        <f t="shared" si="2"/>
        <v>400</v>
      </c>
      <c r="H34" s="16">
        <v>0</v>
      </c>
      <c r="I34" s="24" t="s">
        <v>77</v>
      </c>
      <c r="J34" s="33" t="s">
        <v>79</v>
      </c>
    </row>
    <row r="35" spans="1:10" ht="18">
      <c r="A35" s="20">
        <f t="shared" si="3"/>
        <v>33</v>
      </c>
      <c r="B35" s="17">
        <v>1</v>
      </c>
      <c r="C35" s="17">
        <v>1</v>
      </c>
      <c r="D35" s="17" t="s">
        <v>8</v>
      </c>
      <c r="E35" s="17" t="s">
        <v>38</v>
      </c>
      <c r="F35" s="16">
        <v>389.43</v>
      </c>
      <c r="G35" s="18">
        <f t="shared" si="2"/>
        <v>10.569999999999993</v>
      </c>
      <c r="H35" s="16">
        <v>0</v>
      </c>
      <c r="I35" s="16"/>
      <c r="J35" s="33"/>
    </row>
    <row r="36" spans="1:10" ht="18">
      <c r="A36" s="20">
        <f t="shared" si="3"/>
        <v>34</v>
      </c>
      <c r="B36" s="16">
        <v>4</v>
      </c>
      <c r="C36" s="16">
        <v>2</v>
      </c>
      <c r="D36" s="16" t="s">
        <v>8</v>
      </c>
      <c r="E36" s="16" t="s">
        <v>45</v>
      </c>
      <c r="F36" s="16">
        <v>235.82</v>
      </c>
      <c r="G36" s="18">
        <f t="shared" si="2"/>
        <v>164.18</v>
      </c>
      <c r="H36" s="16">
        <v>130</v>
      </c>
      <c r="I36" s="16"/>
      <c r="J36" s="33"/>
    </row>
    <row r="37" spans="1:10" ht="18">
      <c r="A37" s="20">
        <f t="shared" si="3"/>
        <v>35</v>
      </c>
      <c r="B37" s="16">
        <v>6</v>
      </c>
      <c r="C37" s="16">
        <v>3</v>
      </c>
      <c r="D37" s="16" t="s">
        <v>8</v>
      </c>
      <c r="E37" s="16" t="s">
        <v>46</v>
      </c>
      <c r="F37" s="16">
        <v>120.51</v>
      </c>
      <c r="G37" s="18">
        <f t="shared" si="2"/>
        <v>279.49</v>
      </c>
      <c r="H37" s="16">
        <v>200</v>
      </c>
      <c r="I37" s="24"/>
      <c r="J37" s="34" t="s">
        <v>80</v>
      </c>
    </row>
    <row r="38" spans="1:10" ht="18">
      <c r="A38" s="20">
        <f t="shared" si="3"/>
        <v>36</v>
      </c>
      <c r="B38" s="16">
        <v>7</v>
      </c>
      <c r="C38" s="16">
        <v>4</v>
      </c>
      <c r="D38" s="16" t="s">
        <v>8</v>
      </c>
      <c r="E38" s="16" t="s">
        <v>49</v>
      </c>
      <c r="F38" s="16">
        <v>105.22</v>
      </c>
      <c r="G38" s="18">
        <f t="shared" si="2"/>
        <v>294.77999999999997</v>
      </c>
      <c r="H38" s="16">
        <v>0</v>
      </c>
      <c r="I38" s="24" t="s">
        <v>75</v>
      </c>
      <c r="J38" s="34" t="s">
        <v>78</v>
      </c>
    </row>
    <row r="39" spans="1:10" ht="18">
      <c r="A39" s="20">
        <f t="shared" si="3"/>
        <v>37</v>
      </c>
      <c r="B39" s="16" t="s">
        <v>34</v>
      </c>
      <c r="C39" s="16" t="s">
        <v>34</v>
      </c>
      <c r="D39" s="16" t="s">
        <v>8</v>
      </c>
      <c r="E39" s="16" t="s">
        <v>73</v>
      </c>
      <c r="F39" s="16">
        <v>0</v>
      </c>
      <c r="G39" s="18">
        <f t="shared" si="2"/>
        <v>400</v>
      </c>
      <c r="H39" s="16">
        <v>0</v>
      </c>
      <c r="I39" s="24" t="s">
        <v>77</v>
      </c>
      <c r="J39" s="34" t="s">
        <v>79</v>
      </c>
    </row>
    <row r="40" spans="1:10" ht="18">
      <c r="A40" s="20">
        <f t="shared" si="3"/>
        <v>38</v>
      </c>
      <c r="B40" s="16">
        <v>9</v>
      </c>
      <c r="C40" s="16">
        <v>1</v>
      </c>
      <c r="D40" s="16" t="s">
        <v>12</v>
      </c>
      <c r="E40" s="16" t="s">
        <v>50</v>
      </c>
      <c r="F40" s="16">
        <v>37.729999999999997</v>
      </c>
      <c r="G40" s="18">
        <f t="shared" si="2"/>
        <v>362.27</v>
      </c>
      <c r="H40" s="16">
        <v>250</v>
      </c>
      <c r="I40" s="24"/>
      <c r="J40" s="34" t="s">
        <v>78</v>
      </c>
    </row>
    <row r="41" spans="1:10" ht="18">
      <c r="A41" s="20">
        <f t="shared" si="3"/>
        <v>39</v>
      </c>
      <c r="B41" s="16">
        <v>4</v>
      </c>
      <c r="C41" s="16">
        <v>1</v>
      </c>
      <c r="D41" s="16" t="s">
        <v>2</v>
      </c>
      <c r="E41" s="16" t="s">
        <v>60</v>
      </c>
      <c r="F41" s="16">
        <v>336.9</v>
      </c>
      <c r="G41" s="18">
        <f t="shared" si="2"/>
        <v>63.100000000000023</v>
      </c>
      <c r="H41" s="16">
        <v>50</v>
      </c>
      <c r="I41" s="24"/>
      <c r="J41" s="34"/>
    </row>
    <row r="42" spans="1:10" ht="18">
      <c r="A42" s="20">
        <f t="shared" si="3"/>
        <v>40</v>
      </c>
      <c r="B42" s="16">
        <v>5</v>
      </c>
      <c r="C42" s="16">
        <v>2</v>
      </c>
      <c r="D42" s="16" t="s">
        <v>2</v>
      </c>
      <c r="E42" s="16" t="s">
        <v>51</v>
      </c>
      <c r="F42" s="16">
        <v>326.25</v>
      </c>
      <c r="G42" s="18">
        <f t="shared" si="2"/>
        <v>73.75</v>
      </c>
      <c r="H42" s="16">
        <v>40</v>
      </c>
      <c r="I42" s="24"/>
      <c r="J42" s="34"/>
    </row>
    <row r="43" spans="1:10" ht="18">
      <c r="A43" s="20">
        <f t="shared" si="3"/>
        <v>41</v>
      </c>
      <c r="B43" s="16">
        <v>7</v>
      </c>
      <c r="C43" s="16">
        <v>3</v>
      </c>
      <c r="D43" s="16" t="s">
        <v>2</v>
      </c>
      <c r="E43" s="16" t="s">
        <v>52</v>
      </c>
      <c r="F43" s="16">
        <v>295.47000000000003</v>
      </c>
      <c r="G43" s="18">
        <f t="shared" si="2"/>
        <v>104.52999999999997</v>
      </c>
      <c r="H43" s="16">
        <v>30</v>
      </c>
      <c r="I43" s="24"/>
      <c r="J43" s="34"/>
    </row>
    <row r="44" spans="1:10" ht="18">
      <c r="A44" s="20">
        <f t="shared" si="3"/>
        <v>42</v>
      </c>
      <c r="B44" s="17">
        <v>1</v>
      </c>
      <c r="C44" s="17">
        <v>1</v>
      </c>
      <c r="D44" s="17" t="s">
        <v>7</v>
      </c>
      <c r="E44" s="17" t="s">
        <v>54</v>
      </c>
      <c r="F44" s="16">
        <v>329.38</v>
      </c>
      <c r="G44" s="18">
        <f t="shared" si="2"/>
        <v>70.62</v>
      </c>
      <c r="H44" s="16">
        <v>20</v>
      </c>
      <c r="I44" s="24"/>
      <c r="J44" s="35"/>
    </row>
    <row r="45" spans="1:10" ht="18">
      <c r="A45" s="20">
        <f t="shared" si="3"/>
        <v>43</v>
      </c>
      <c r="B45" s="11">
        <v>3</v>
      </c>
      <c r="C45" s="11">
        <v>2</v>
      </c>
      <c r="D45" s="11" t="s">
        <v>7</v>
      </c>
      <c r="E45" s="11" t="s">
        <v>53</v>
      </c>
      <c r="F45" s="16">
        <v>278.43</v>
      </c>
      <c r="G45" s="18">
        <f t="shared" si="2"/>
        <v>121.57</v>
      </c>
      <c r="H45" s="16">
        <v>100</v>
      </c>
      <c r="I45" s="24"/>
      <c r="J45" s="36" t="s">
        <v>78</v>
      </c>
    </row>
    <row r="46" spans="1:10" ht="18">
      <c r="A46" s="20">
        <f t="shared" si="3"/>
        <v>44</v>
      </c>
      <c r="B46" s="17">
        <v>1</v>
      </c>
      <c r="C46" s="17">
        <v>1</v>
      </c>
      <c r="D46" s="17" t="s">
        <v>9</v>
      </c>
      <c r="E46" s="17" t="s">
        <v>55</v>
      </c>
      <c r="F46" s="16">
        <v>375.94</v>
      </c>
      <c r="G46" s="18">
        <f t="shared" si="2"/>
        <v>24.060000000000002</v>
      </c>
      <c r="H46" s="16">
        <v>20</v>
      </c>
      <c r="I46" s="24"/>
      <c r="J46" s="36"/>
    </row>
    <row r="47" spans="1:10" ht="18">
      <c r="A47" s="20">
        <f t="shared" si="3"/>
        <v>45</v>
      </c>
      <c r="B47" s="11">
        <v>3</v>
      </c>
      <c r="C47" s="11">
        <v>2</v>
      </c>
      <c r="D47" s="11" t="s">
        <v>9</v>
      </c>
      <c r="E47" s="11" t="s">
        <v>56</v>
      </c>
      <c r="F47" s="16">
        <v>356.8</v>
      </c>
      <c r="G47" s="18">
        <f t="shared" si="2"/>
        <v>43.199999999999989</v>
      </c>
      <c r="H47" s="16">
        <v>20</v>
      </c>
      <c r="I47" s="24"/>
      <c r="J47" s="36"/>
    </row>
    <row r="48" spans="1:10" ht="18">
      <c r="A48" s="20">
        <f t="shared" si="3"/>
        <v>46</v>
      </c>
      <c r="B48" s="16">
        <v>13</v>
      </c>
      <c r="C48" s="16">
        <v>3</v>
      </c>
      <c r="D48" s="16" t="s">
        <v>9</v>
      </c>
      <c r="E48" s="16" t="s">
        <v>71</v>
      </c>
      <c r="F48" s="16">
        <v>69.25</v>
      </c>
      <c r="G48" s="18">
        <f t="shared" si="2"/>
        <v>330.75</v>
      </c>
      <c r="H48" s="16">
        <v>200</v>
      </c>
      <c r="I48" s="24"/>
      <c r="J48" s="36" t="s">
        <v>78</v>
      </c>
    </row>
    <row r="49" spans="1:10" ht="22.5" customHeight="1">
      <c r="A49" s="20">
        <f t="shared" si="3"/>
        <v>47</v>
      </c>
      <c r="B49" s="17">
        <v>1</v>
      </c>
      <c r="C49" s="17">
        <v>1</v>
      </c>
      <c r="D49" s="17" t="s">
        <v>10</v>
      </c>
      <c r="E49" s="17" t="s">
        <v>72</v>
      </c>
      <c r="F49" s="16">
        <v>300</v>
      </c>
      <c r="G49" s="18">
        <f t="shared" si="2"/>
        <v>100</v>
      </c>
      <c r="H49" s="16">
        <v>100</v>
      </c>
      <c r="I49" s="24"/>
      <c r="J49" s="32"/>
    </row>
    <row r="50" spans="1:10" ht="18">
      <c r="A50" s="20">
        <f t="shared" si="3"/>
        <v>48</v>
      </c>
      <c r="B50" s="17">
        <v>1</v>
      </c>
      <c r="C50" s="17">
        <v>1</v>
      </c>
      <c r="D50" s="17" t="s">
        <v>63</v>
      </c>
      <c r="E50" s="17" t="s">
        <v>57</v>
      </c>
      <c r="F50" s="16">
        <v>397.36</v>
      </c>
      <c r="G50" s="18">
        <f t="shared" si="2"/>
        <v>2.6399999999999864</v>
      </c>
      <c r="H50" s="16">
        <v>0</v>
      </c>
      <c r="I50" s="24"/>
      <c r="J50" s="36"/>
    </row>
    <row r="51" spans="1:10" ht="18.75" thickBot="1">
      <c r="A51" s="14"/>
      <c r="B51" s="15"/>
      <c r="C51" s="15"/>
      <c r="D51" s="15"/>
      <c r="E51" s="15"/>
      <c r="F51" s="15"/>
      <c r="G51" s="18"/>
      <c r="H51" s="15">
        <f>SUM(H3:H50)</f>
        <v>2840</v>
      </c>
      <c r="I51" s="37">
        <f>SUM(I9:I50)</f>
        <v>0</v>
      </c>
      <c r="J51" s="38"/>
    </row>
    <row r="52" spans="1:10" ht="18">
      <c r="A52" s="47" t="s">
        <v>59</v>
      </c>
      <c r="B52" s="48"/>
      <c r="C52" s="48"/>
      <c r="D52" s="48"/>
      <c r="E52" s="48"/>
      <c r="F52" s="48"/>
      <c r="G52" s="48"/>
      <c r="H52" s="48"/>
      <c r="I52" s="48"/>
      <c r="J52" s="49"/>
    </row>
    <row r="53" spans="1:10" ht="18">
      <c r="A53" s="50" t="s">
        <v>85</v>
      </c>
      <c r="B53" s="51"/>
      <c r="C53" s="51"/>
      <c r="D53" s="51"/>
      <c r="E53" s="51"/>
      <c r="F53" s="51"/>
      <c r="G53" s="51"/>
      <c r="H53" s="51"/>
      <c r="I53" s="51"/>
      <c r="J53" s="52"/>
    </row>
    <row r="54" spans="1:10" ht="18">
      <c r="A54" s="53" t="s">
        <v>86</v>
      </c>
      <c r="B54" s="54"/>
      <c r="C54" s="54"/>
      <c r="D54" s="54"/>
      <c r="E54" s="54"/>
      <c r="F54" s="54"/>
      <c r="G54" s="54"/>
      <c r="H54" s="54"/>
      <c r="I54" s="54"/>
      <c r="J54" s="55"/>
    </row>
    <row r="55" spans="1:10" ht="18">
      <c r="A55" s="56" t="s">
        <v>87</v>
      </c>
      <c r="B55" s="57"/>
      <c r="C55" s="57"/>
      <c r="D55" s="57"/>
      <c r="E55" s="57"/>
      <c r="F55" s="57"/>
      <c r="G55" s="57"/>
      <c r="H55" s="57"/>
      <c r="I55" s="57"/>
      <c r="J55" s="58"/>
    </row>
    <row r="56" spans="1:10" ht="18.75" thickBot="1">
      <c r="A56" s="10"/>
      <c r="B56" s="9"/>
      <c r="C56" s="4"/>
      <c r="D56" s="4"/>
      <c r="E56" s="4"/>
      <c r="F56" s="6"/>
      <c r="G56" s="21"/>
      <c r="H56" s="21"/>
      <c r="I56" s="12"/>
      <c r="J56" s="13"/>
    </row>
    <row r="57" spans="1:10" ht="156" customHeight="1" thickBot="1">
      <c r="A57" s="41" t="s">
        <v>88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8">
      <c r="B58" s="2"/>
      <c r="C58" s="2"/>
      <c r="D58" s="2"/>
      <c r="E58" s="2"/>
      <c r="F58" s="2"/>
      <c r="G58" s="2"/>
      <c r="H58" s="2"/>
      <c r="I58" s="1"/>
    </row>
    <row r="59" spans="1:10" ht="18">
      <c r="B59" s="2"/>
      <c r="C59" s="2"/>
      <c r="D59" s="2"/>
      <c r="E59" s="2"/>
      <c r="F59" s="2"/>
      <c r="G59" s="2"/>
      <c r="H59" s="2"/>
      <c r="I59" s="1"/>
    </row>
    <row r="60" spans="1:10" ht="18">
      <c r="B60" s="2"/>
      <c r="C60" s="2"/>
      <c r="D60" s="2"/>
      <c r="E60" s="2"/>
      <c r="F60" s="2"/>
      <c r="G60" s="2"/>
      <c r="H60" s="2"/>
      <c r="I60" s="1"/>
    </row>
    <row r="61" spans="1:10" ht="18">
      <c r="B61" s="2"/>
      <c r="C61" s="2"/>
      <c r="D61" s="2"/>
      <c r="E61" s="2"/>
      <c r="F61" s="2"/>
      <c r="G61" s="2"/>
      <c r="H61" s="2"/>
      <c r="I61" s="1"/>
    </row>
    <row r="62" spans="1:10" ht="18">
      <c r="B62" s="2"/>
      <c r="C62" s="2"/>
      <c r="D62" s="2"/>
      <c r="E62" s="2"/>
      <c r="F62" s="2"/>
      <c r="G62" s="2"/>
      <c r="H62" s="2"/>
      <c r="I62" s="1"/>
    </row>
    <row r="63" spans="1:10" ht="18">
      <c r="B63" s="2"/>
      <c r="C63" s="2"/>
      <c r="D63" s="2"/>
      <c r="E63" s="2"/>
      <c r="F63" s="2"/>
      <c r="G63" s="2"/>
      <c r="H63" s="2"/>
      <c r="I63" s="1"/>
    </row>
    <row r="64" spans="1:10" ht="18">
      <c r="B64" s="2"/>
      <c r="C64" s="2"/>
      <c r="D64" s="2"/>
      <c r="E64" s="2"/>
      <c r="F64" s="2"/>
      <c r="G64" s="2"/>
      <c r="H64" s="2"/>
      <c r="I64" s="1"/>
    </row>
    <row r="65" spans="2:8" ht="18">
      <c r="B65" s="3"/>
      <c r="C65" s="3"/>
      <c r="D65" s="3"/>
      <c r="E65" s="3"/>
      <c r="F65" s="3"/>
      <c r="G65" s="3"/>
      <c r="H65" s="3"/>
    </row>
    <row r="66" spans="2:8" ht="18">
      <c r="B66" s="3"/>
      <c r="C66" s="3"/>
      <c r="D66" s="3"/>
      <c r="E66" s="3"/>
      <c r="F66" s="3"/>
      <c r="G66" s="3"/>
      <c r="H66" s="3"/>
    </row>
  </sheetData>
  <mergeCells count="6">
    <mergeCell ref="A57:J57"/>
    <mergeCell ref="A1:J1"/>
    <mergeCell ref="A52:J52"/>
    <mergeCell ref="A53:J53"/>
    <mergeCell ref="A54:J54"/>
    <mergeCell ref="A55:J55"/>
  </mergeCells>
  <pageMargins left="0.7" right="0.7" top="0.75" bottom="0.75" header="0.3" footer="0.3"/>
  <pageSetup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појединци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2019-05-27T18:48:13Z</dcterms:created>
  <dcterms:modified xsi:type="dcterms:W3CDTF">2020-12-21T17:21:18Z</dcterms:modified>
</cp:coreProperties>
</file>