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 activeTab="1"/>
  </bookViews>
  <sheets>
    <sheet name="MASOVNOST" sheetId="2" r:id="rId1"/>
    <sheet name="USPEŠNOST" sheetId="1" r:id="rId2"/>
    <sheet name="MEDALJE" sheetId="22" r:id="rId3"/>
    <sheet name="1 Stražilovo" sheetId="3" r:id="rId4"/>
    <sheet name="2 Stol" sheetId="13" r:id="rId5"/>
    <sheet name="3 Krepoljin" sheetId="21" r:id="rId6"/>
    <sheet name="4 Avala" sheetId="4" r:id="rId7"/>
    <sheet name="5 Zlatiborr" sheetId="5" r:id="rId8"/>
    <sheet name="6 Čortanovcii" sheetId="14" r:id="rId9"/>
    <sheet name="7 Subotica" sheetId="15" r:id="rId10"/>
    <sheet name="8 Rajacc" sheetId="16" r:id="rId11"/>
    <sheet name="9 Avala noćno" sheetId="17" r:id="rId12"/>
    <sheet name="10 Пасјача" sheetId="23" r:id="rId13"/>
    <sheet name="Prvenstvo Srbij" sheetId="19" r:id="rId14"/>
    <sheet name="Sheet1" sheetId="18" r:id="rId15"/>
  </sheets>
  <definedNames>
    <definedName name="_GoBack" localSheetId="7">'5 Zlatiborr'!#REF!</definedName>
    <definedName name="_GoBack" localSheetId="8">'6 Čortanovcii'!#REF!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/>
  <c r="L17"/>
  <c r="F174" i="22" l="1"/>
  <c r="E174"/>
  <c r="D174"/>
  <c r="G173"/>
  <c r="G172"/>
  <c r="G171"/>
  <c r="G170"/>
  <c r="G169"/>
  <c r="G168"/>
  <c r="G167"/>
  <c r="G16"/>
  <c r="G19"/>
  <c r="G17"/>
  <c r="M138" i="23"/>
  <c r="M132"/>
  <c r="M129"/>
  <c r="M126"/>
  <c r="M122"/>
  <c r="M119"/>
  <c r="M116"/>
  <c r="M113"/>
  <c r="M110"/>
  <c r="M106"/>
  <c r="M103"/>
  <c r="M100"/>
  <c r="M97"/>
  <c r="M94"/>
  <c r="M91"/>
  <c r="M88"/>
  <c r="M85"/>
  <c r="M81"/>
  <c r="M78"/>
  <c r="M75"/>
  <c r="M72"/>
  <c r="M69"/>
  <c r="M65"/>
  <c r="M62"/>
  <c r="M59"/>
  <c r="M56"/>
  <c r="M53"/>
  <c r="M49"/>
  <c r="M46"/>
  <c r="M43"/>
  <c r="M40"/>
  <c r="M37"/>
  <c r="M33"/>
  <c r="M30"/>
  <c r="M27"/>
  <c r="M24"/>
  <c r="M21"/>
  <c r="M17"/>
  <c r="M11"/>
  <c r="M8"/>
  <c r="M5"/>
  <c r="H5"/>
  <c r="G174" i="22" l="1"/>
  <c r="K143" i="1"/>
  <c r="J143"/>
  <c r="I143"/>
  <c r="H143"/>
  <c r="G143"/>
  <c r="F143"/>
  <c r="E143"/>
  <c r="D143"/>
  <c r="L142"/>
  <c r="L141"/>
  <c r="L140"/>
  <c r="L139"/>
  <c r="L138"/>
  <c r="L137"/>
  <c r="L136"/>
  <c r="G21" i="22"/>
  <c r="G15"/>
  <c r="G18"/>
  <c r="G11"/>
  <c r="F163"/>
  <c r="E163"/>
  <c r="D163"/>
  <c r="G162"/>
  <c r="G161"/>
  <c r="G160"/>
  <c r="G159"/>
  <c r="G158"/>
  <c r="G157"/>
  <c r="G156"/>
  <c r="L130" i="2"/>
  <c r="L131"/>
  <c r="L132"/>
  <c r="L133"/>
  <c r="L134"/>
  <c r="L135"/>
  <c r="M56" i="17"/>
  <c r="H56"/>
  <c r="M53"/>
  <c r="H53"/>
  <c r="M50"/>
  <c r="H50"/>
  <c r="M46"/>
  <c r="H46"/>
  <c r="M42"/>
  <c r="H42"/>
  <c r="M39"/>
  <c r="H39"/>
  <c r="M36"/>
  <c r="H36"/>
  <c r="M33"/>
  <c r="H33"/>
  <c r="M29"/>
  <c r="H29"/>
  <c r="M26"/>
  <c r="H26"/>
  <c r="M23"/>
  <c r="H23"/>
  <c r="M19"/>
  <c r="H19"/>
  <c r="M16"/>
  <c r="H16"/>
  <c r="M13"/>
  <c r="H13"/>
  <c r="M9"/>
  <c r="H9"/>
  <c r="M6"/>
  <c r="H6"/>
  <c r="L15" i="1"/>
  <c r="L24"/>
  <c r="L23"/>
  <c r="E132"/>
  <c r="F132"/>
  <c r="G132"/>
  <c r="H132"/>
  <c r="I132"/>
  <c r="J132"/>
  <c r="K132"/>
  <c r="D132"/>
  <c r="L129"/>
  <c r="L130"/>
  <c r="L143" l="1"/>
  <c r="G163" i="22"/>
  <c r="J125" i="2"/>
  <c r="L123"/>
  <c r="L124"/>
  <c r="G25" i="22"/>
  <c r="G24"/>
  <c r="F152"/>
  <c r="E152"/>
  <c r="D152"/>
  <c r="G151"/>
  <c r="G150"/>
  <c r="G149"/>
  <c r="G148"/>
  <c r="G147"/>
  <c r="G146"/>
  <c r="G145"/>
  <c r="G144"/>
  <c r="G143"/>
  <c r="G142"/>
  <c r="H142" i="16"/>
  <c r="M141"/>
  <c r="H139"/>
  <c r="M138"/>
  <c r="H136"/>
  <c r="M135"/>
  <c r="H133"/>
  <c r="M132"/>
  <c r="H130"/>
  <c r="M129"/>
  <c r="H127"/>
  <c r="M126"/>
  <c r="H120"/>
  <c r="H117"/>
  <c r="H114"/>
  <c r="M113"/>
  <c r="H111"/>
  <c r="M110"/>
  <c r="H108"/>
  <c r="M107"/>
  <c r="H101"/>
  <c r="M100"/>
  <c r="H98"/>
  <c r="M97"/>
  <c r="H95"/>
  <c r="M94"/>
  <c r="H92"/>
  <c r="M91"/>
  <c r="H85"/>
  <c r="M84"/>
  <c r="H82"/>
  <c r="M81"/>
  <c r="H79"/>
  <c r="M78"/>
  <c r="H76"/>
  <c r="M75"/>
  <c r="H73"/>
  <c r="M72"/>
  <c r="H70"/>
  <c r="M69"/>
  <c r="H67"/>
  <c r="M66"/>
  <c r="H60"/>
  <c r="M59"/>
  <c r="H57"/>
  <c r="M56"/>
  <c r="H54"/>
  <c r="M53"/>
  <c r="H51"/>
  <c r="M50"/>
  <c r="H48"/>
  <c r="M47"/>
  <c r="M40"/>
  <c r="H38"/>
  <c r="M37"/>
  <c r="H31"/>
  <c r="H28"/>
  <c r="H25"/>
  <c r="M24"/>
  <c r="H22"/>
  <c r="M21"/>
  <c r="H19"/>
  <c r="M18"/>
  <c r="H12"/>
  <c r="M11"/>
  <c r="H9"/>
  <c r="M8"/>
  <c r="H6"/>
  <c r="M5"/>
  <c r="L124" i="1"/>
  <c r="L125"/>
  <c r="L126"/>
  <c r="L127"/>
  <c r="L128"/>
  <c r="L131"/>
  <c r="L122"/>
  <c r="L13"/>
  <c r="L27"/>
  <c r="L28"/>
  <c r="L29"/>
  <c r="L30"/>
  <c r="L31"/>
  <c r="L32"/>
  <c r="L33"/>
  <c r="L34"/>
  <c r="L35"/>
  <c r="L9"/>
  <c r="L10"/>
  <c r="L11"/>
  <c r="L12"/>
  <c r="L14"/>
  <c r="L16"/>
  <c r="L19"/>
  <c r="L20"/>
  <c r="L21"/>
  <c r="L22"/>
  <c r="L25"/>
  <c r="L26"/>
  <c r="E36"/>
  <c r="F36"/>
  <c r="G36"/>
  <c r="H36"/>
  <c r="I36"/>
  <c r="J36"/>
  <c r="K36"/>
  <c r="F138" i="22"/>
  <c r="E138"/>
  <c r="D138"/>
  <c r="G137"/>
  <c r="G136"/>
  <c r="G135"/>
  <c r="G14"/>
  <c r="L20" i="2"/>
  <c r="L21"/>
  <c r="L15"/>
  <c r="L9"/>
  <c r="L19"/>
  <c r="L11"/>
  <c r="M90" i="14"/>
  <c r="M87"/>
  <c r="H87"/>
  <c r="M84"/>
  <c r="H84"/>
  <c r="M81"/>
  <c r="H81"/>
  <c r="M78"/>
  <c r="H78"/>
  <c r="M74"/>
  <c r="M71"/>
  <c r="H71"/>
  <c r="M68"/>
  <c r="H68"/>
  <c r="M65"/>
  <c r="H65"/>
  <c r="M61"/>
  <c r="M58"/>
  <c r="H58"/>
  <c r="M55"/>
  <c r="H55"/>
  <c r="M51"/>
  <c r="M48"/>
  <c r="H48"/>
  <c r="M44"/>
  <c r="M41"/>
  <c r="H41"/>
  <c r="M38"/>
  <c r="H38"/>
  <c r="M35"/>
  <c r="H35"/>
  <c r="M31"/>
  <c r="M28"/>
  <c r="H28"/>
  <c r="M24"/>
  <c r="M21"/>
  <c r="H21"/>
  <c r="M18"/>
  <c r="H18"/>
  <c r="M15"/>
  <c r="H15"/>
  <c r="M12"/>
  <c r="H12"/>
  <c r="M8"/>
  <c r="M5"/>
  <c r="H5"/>
  <c r="D36" i="1"/>
  <c r="L105"/>
  <c r="L106"/>
  <c r="L107"/>
  <c r="L108"/>
  <c r="L109"/>
  <c r="L110"/>
  <c r="L104"/>
  <c r="E111"/>
  <c r="F111"/>
  <c r="G111"/>
  <c r="H111"/>
  <c r="I111"/>
  <c r="J111"/>
  <c r="K111"/>
  <c r="D111"/>
  <c r="L93"/>
  <c r="L94"/>
  <c r="L95"/>
  <c r="L96"/>
  <c r="L97"/>
  <c r="L98"/>
  <c r="L92"/>
  <c r="E99"/>
  <c r="F99"/>
  <c r="G99"/>
  <c r="H99"/>
  <c r="I99"/>
  <c r="J99"/>
  <c r="K99"/>
  <c r="D99"/>
  <c r="L83"/>
  <c r="L84"/>
  <c r="L85"/>
  <c r="L86"/>
  <c r="L82"/>
  <c r="E87"/>
  <c r="F87"/>
  <c r="G87"/>
  <c r="H87"/>
  <c r="I87"/>
  <c r="J87"/>
  <c r="K87"/>
  <c r="D87"/>
  <c r="L72"/>
  <c r="L73"/>
  <c r="L74"/>
  <c r="L75"/>
  <c r="L76"/>
  <c r="L77"/>
  <c r="L71"/>
  <c r="E78"/>
  <c r="F78"/>
  <c r="G78"/>
  <c r="H78"/>
  <c r="I78"/>
  <c r="J78"/>
  <c r="K78"/>
  <c r="D78"/>
  <c r="L60"/>
  <c r="L61"/>
  <c r="L62"/>
  <c r="L63"/>
  <c r="L64"/>
  <c r="L65"/>
  <c r="L59"/>
  <c r="E66"/>
  <c r="F66"/>
  <c r="G66"/>
  <c r="H66"/>
  <c r="I66"/>
  <c r="J66"/>
  <c r="K66"/>
  <c r="D66"/>
  <c r="L44"/>
  <c r="L45"/>
  <c r="L46"/>
  <c r="L47"/>
  <c r="L48"/>
  <c r="L49"/>
  <c r="L50"/>
  <c r="L51"/>
  <c r="L52"/>
  <c r="L53"/>
  <c r="L43"/>
  <c r="E54"/>
  <c r="F54"/>
  <c r="G54"/>
  <c r="H54"/>
  <c r="I54"/>
  <c r="J54"/>
  <c r="K54"/>
  <c r="D54"/>
  <c r="L78" l="1"/>
  <c r="G152" i="22"/>
  <c r="L36" i="1"/>
  <c r="L99"/>
  <c r="L54"/>
  <c r="G138" i="22"/>
  <c r="G23"/>
  <c r="G26"/>
  <c r="G12"/>
  <c r="F131"/>
  <c r="E131"/>
  <c r="D131"/>
  <c r="G130"/>
  <c r="G128"/>
  <c r="G127"/>
  <c r="G126"/>
  <c r="G125"/>
  <c r="F121"/>
  <c r="E121"/>
  <c r="D121"/>
  <c r="G120"/>
  <c r="G119"/>
  <c r="G118"/>
  <c r="G117"/>
  <c r="G116"/>
  <c r="L86" i="2"/>
  <c r="L87"/>
  <c r="L88"/>
  <c r="L89"/>
  <c r="L90"/>
  <c r="L91"/>
  <c r="M20" i="19"/>
  <c r="M17"/>
  <c r="F112" i="22"/>
  <c r="E112"/>
  <c r="D112"/>
  <c r="G111"/>
  <c r="G110"/>
  <c r="G109"/>
  <c r="G108"/>
  <c r="G107"/>
  <c r="G106"/>
  <c r="G105"/>
  <c r="G104"/>
  <c r="G103"/>
  <c r="G102"/>
  <c r="G101"/>
  <c r="L24" i="2"/>
  <c r="E162"/>
  <c r="F162"/>
  <c r="G162"/>
  <c r="H162"/>
  <c r="I162"/>
  <c r="J162"/>
  <c r="K162"/>
  <c r="D162"/>
  <c r="L153"/>
  <c r="L154"/>
  <c r="L155"/>
  <c r="L156"/>
  <c r="L157"/>
  <c r="L158"/>
  <c r="L159"/>
  <c r="L160"/>
  <c r="L161"/>
  <c r="L152"/>
  <c r="M60" i="19"/>
  <c r="M57"/>
  <c r="M27"/>
  <c r="M30"/>
  <c r="M33"/>
  <c r="M36"/>
  <c r="M24"/>
  <c r="M8"/>
  <c r="M11"/>
  <c r="M14"/>
  <c r="M5"/>
  <c r="H53"/>
  <c r="H50"/>
  <c r="G13" i="22"/>
  <c r="F96"/>
  <c r="E96"/>
  <c r="D96"/>
  <c r="G95"/>
  <c r="G94"/>
  <c r="G93"/>
  <c r="G92"/>
  <c r="G91"/>
  <c r="G90"/>
  <c r="G89"/>
  <c r="G88"/>
  <c r="G87"/>
  <c r="G86"/>
  <c r="G85"/>
  <c r="F81"/>
  <c r="E81"/>
  <c r="D81"/>
  <c r="G80"/>
  <c r="G79"/>
  <c r="G78"/>
  <c r="G77"/>
  <c r="G76"/>
  <c r="G75"/>
  <c r="G74"/>
  <c r="G73"/>
  <c r="G72"/>
  <c r="G71"/>
  <c r="G70"/>
  <c r="F66"/>
  <c r="E66"/>
  <c r="D66"/>
  <c r="G65"/>
  <c r="G64"/>
  <c r="G63"/>
  <c r="G62"/>
  <c r="G61"/>
  <c r="G60"/>
  <c r="G59"/>
  <c r="G58"/>
  <c r="G57"/>
  <c r="G56"/>
  <c r="G55"/>
  <c r="G20"/>
  <c r="L34" i="4"/>
  <c r="G34"/>
  <c r="L32"/>
  <c r="G32"/>
  <c r="L31"/>
  <c r="G31"/>
  <c r="L30"/>
  <c r="G30"/>
  <c r="L29"/>
  <c r="G29"/>
  <c r="L27"/>
  <c r="G27"/>
  <c r="L26"/>
  <c r="G26"/>
  <c r="L25"/>
  <c r="G25"/>
  <c r="L23"/>
  <c r="G23"/>
  <c r="L22"/>
  <c r="G22"/>
  <c r="L21"/>
  <c r="G21"/>
  <c r="L20"/>
  <c r="G20"/>
  <c r="L19"/>
  <c r="G19"/>
  <c r="L17"/>
  <c r="G17"/>
  <c r="L15"/>
  <c r="G15"/>
  <c r="L14"/>
  <c r="G14"/>
  <c r="G12"/>
  <c r="L11"/>
  <c r="G11"/>
  <c r="L10"/>
  <c r="G10"/>
  <c r="L9"/>
  <c r="G9"/>
  <c r="L7"/>
  <c r="G7"/>
  <c r="L6"/>
  <c r="G6"/>
  <c r="L162" i="2" l="1"/>
  <c r="G131" i="22"/>
  <c r="G121"/>
  <c r="G112"/>
  <c r="G96"/>
  <c r="G81"/>
  <c r="G66"/>
  <c r="L14" i="2"/>
  <c r="L10"/>
  <c r="L8" i="1"/>
  <c r="L55" i="2"/>
  <c r="L56"/>
  <c r="L57"/>
  <c r="L58"/>
  <c r="M96" i="13" l="1"/>
  <c r="H96"/>
  <c r="M93"/>
  <c r="H93"/>
  <c r="M90"/>
  <c r="H90"/>
  <c r="M87"/>
  <c r="H87"/>
  <c r="M84"/>
  <c r="H84"/>
  <c r="M81"/>
  <c r="H81"/>
  <c r="M77"/>
  <c r="H77"/>
  <c r="M74"/>
  <c r="H74"/>
  <c r="M71"/>
  <c r="H71"/>
  <c r="M68"/>
  <c r="H68"/>
  <c r="M65"/>
  <c r="H65"/>
  <c r="M61"/>
  <c r="H61"/>
  <c r="M58"/>
  <c r="H58"/>
  <c r="M55"/>
  <c r="M52"/>
  <c r="H52"/>
  <c r="M49"/>
  <c r="H49"/>
  <c r="M46"/>
  <c r="H46"/>
  <c r="M43"/>
  <c r="H43"/>
  <c r="M39"/>
  <c r="M36"/>
  <c r="H36"/>
  <c r="M33"/>
  <c r="H33"/>
  <c r="M29"/>
  <c r="H29"/>
  <c r="M21"/>
  <c r="H21"/>
  <c r="M18"/>
  <c r="H18"/>
  <c r="M15"/>
  <c r="H15"/>
  <c r="M12"/>
  <c r="H12"/>
  <c r="M5"/>
  <c r="H5"/>
  <c r="H71" i="21"/>
  <c r="M68"/>
  <c r="H68"/>
  <c r="M65"/>
  <c r="H65"/>
  <c r="M62"/>
  <c r="H62"/>
  <c r="H58"/>
  <c r="M55"/>
  <c r="H55"/>
  <c r="M52"/>
  <c r="H52"/>
  <c r="M49"/>
  <c r="H49"/>
  <c r="M45"/>
  <c r="H45"/>
  <c r="M42"/>
  <c r="H42"/>
  <c r="M39"/>
  <c r="H39"/>
  <c r="M36"/>
  <c r="H36"/>
  <c r="H32"/>
  <c r="M29"/>
  <c r="H29"/>
  <c r="M25"/>
  <c r="H25"/>
  <c r="M21"/>
  <c r="H21"/>
  <c r="M16"/>
  <c r="H16"/>
  <c r="M13"/>
  <c r="H13"/>
  <c r="M9"/>
  <c r="H9"/>
  <c r="M6"/>
  <c r="H6"/>
  <c r="G49" i="22" l="1"/>
  <c r="G50"/>
  <c r="F51"/>
  <c r="E51"/>
  <c r="D51"/>
  <c r="G48"/>
  <c r="G47"/>
  <c r="G46"/>
  <c r="G45"/>
  <c r="G44"/>
  <c r="G43"/>
  <c r="G42"/>
  <c r="G41"/>
  <c r="G40"/>
  <c r="F35"/>
  <c r="E35"/>
  <c r="D35"/>
  <c r="G34"/>
  <c r="G33"/>
  <c r="G32"/>
  <c r="G31"/>
  <c r="G30"/>
  <c r="G29"/>
  <c r="G28"/>
  <c r="G27"/>
  <c r="G22"/>
  <c r="G10"/>
  <c r="G9"/>
  <c r="L43" i="2"/>
  <c r="M142" i="3"/>
  <c r="M139"/>
  <c r="M136"/>
  <c r="M133"/>
  <c r="M130"/>
  <c r="M127"/>
  <c r="M124"/>
  <c r="M120"/>
  <c r="M117"/>
  <c r="M114"/>
  <c r="M111"/>
  <c r="M108"/>
  <c r="M104"/>
  <c r="M101"/>
  <c r="M98"/>
  <c r="M95"/>
  <c r="M92"/>
  <c r="M89"/>
  <c r="M86"/>
  <c r="M83"/>
  <c r="M79"/>
  <c r="M76"/>
  <c r="M73"/>
  <c r="M70"/>
  <c r="M67"/>
  <c r="M64"/>
  <c r="M61"/>
  <c r="M57"/>
  <c r="M54"/>
  <c r="M51"/>
  <c r="M46"/>
  <c r="M43"/>
  <c r="M39"/>
  <c r="M36"/>
  <c r="M33"/>
  <c r="M30"/>
  <c r="M27"/>
  <c r="M24"/>
  <c r="M21"/>
  <c r="M17"/>
  <c r="M14"/>
  <c r="M11"/>
  <c r="M8"/>
  <c r="M5"/>
  <c r="L40" i="2"/>
  <c r="K147"/>
  <c r="J147"/>
  <c r="I147"/>
  <c r="H147"/>
  <c r="G147"/>
  <c r="F147"/>
  <c r="E147"/>
  <c r="D147"/>
  <c r="L146"/>
  <c r="L145"/>
  <c r="L144"/>
  <c r="L143"/>
  <c r="L142"/>
  <c r="L141"/>
  <c r="L140"/>
  <c r="K136"/>
  <c r="J136"/>
  <c r="I136"/>
  <c r="H136"/>
  <c r="G136"/>
  <c r="F136"/>
  <c r="E136"/>
  <c r="D136"/>
  <c r="L129"/>
  <c r="K125"/>
  <c r="I125"/>
  <c r="H125"/>
  <c r="G125"/>
  <c r="F125"/>
  <c r="E125"/>
  <c r="D125"/>
  <c r="L122"/>
  <c r="L121"/>
  <c r="L120"/>
  <c r="L119"/>
  <c r="L118"/>
  <c r="L117"/>
  <c r="L116"/>
  <c r="L115"/>
  <c r="L114"/>
  <c r="K110"/>
  <c r="J110"/>
  <c r="I110"/>
  <c r="H110"/>
  <c r="G110"/>
  <c r="F110"/>
  <c r="E110"/>
  <c r="D110"/>
  <c r="L109"/>
  <c r="L108"/>
  <c r="L107"/>
  <c r="K103"/>
  <c r="J103"/>
  <c r="I103"/>
  <c r="H103"/>
  <c r="G103"/>
  <c r="F103"/>
  <c r="E103"/>
  <c r="D103"/>
  <c r="L102"/>
  <c r="L101"/>
  <c r="L100"/>
  <c r="L99"/>
  <c r="L98"/>
  <c r="L97"/>
  <c r="K92"/>
  <c r="J92"/>
  <c r="I92"/>
  <c r="H92"/>
  <c r="G92"/>
  <c r="F92"/>
  <c r="E92"/>
  <c r="D92"/>
  <c r="L85"/>
  <c r="K80"/>
  <c r="J80"/>
  <c r="I80"/>
  <c r="H80"/>
  <c r="G80"/>
  <c r="F80"/>
  <c r="E80"/>
  <c r="D80"/>
  <c r="L79"/>
  <c r="L78"/>
  <c r="L77"/>
  <c r="L76"/>
  <c r="L75"/>
  <c r="K71"/>
  <c r="J71"/>
  <c r="I71"/>
  <c r="H71"/>
  <c r="G71"/>
  <c r="F71"/>
  <c r="E71"/>
  <c r="D71"/>
  <c r="L70"/>
  <c r="L69"/>
  <c r="L68"/>
  <c r="L67"/>
  <c r="L66"/>
  <c r="L65"/>
  <c r="L64"/>
  <c r="K59"/>
  <c r="J59"/>
  <c r="I59"/>
  <c r="H59"/>
  <c r="G59"/>
  <c r="F59"/>
  <c r="E59"/>
  <c r="D59"/>
  <c r="L54"/>
  <c r="L53"/>
  <c r="L52"/>
  <c r="L51"/>
  <c r="L50"/>
  <c r="L49"/>
  <c r="K44"/>
  <c r="J44"/>
  <c r="I44"/>
  <c r="H44"/>
  <c r="G44"/>
  <c r="F44"/>
  <c r="E44"/>
  <c r="D44"/>
  <c r="L42"/>
  <c r="L41"/>
  <c r="L39"/>
  <c r="L38"/>
  <c r="L37"/>
  <c r="L36"/>
  <c r="L35"/>
  <c r="L34"/>
  <c r="L33"/>
  <c r="K155" i="1"/>
  <c r="J155"/>
  <c r="I155"/>
  <c r="H155"/>
  <c r="G155"/>
  <c r="F155"/>
  <c r="E155"/>
  <c r="D155"/>
  <c r="L154"/>
  <c r="L153"/>
  <c r="L152"/>
  <c r="L151"/>
  <c r="L150"/>
  <c r="L149"/>
  <c r="L148"/>
  <c r="L71" i="2" l="1"/>
  <c r="G51" i="22"/>
  <c r="G35"/>
  <c r="L80" i="2"/>
  <c r="L92"/>
  <c r="L103"/>
  <c r="L147"/>
  <c r="L110"/>
  <c r="L136"/>
  <c r="L59"/>
  <c r="L125"/>
  <c r="L44"/>
  <c r="L87" i="1"/>
  <c r="L155"/>
  <c r="L123"/>
  <c r="L132" l="1"/>
  <c r="K118"/>
  <c r="J118"/>
  <c r="I118"/>
  <c r="H118"/>
  <c r="G118"/>
  <c r="F118"/>
  <c r="E118"/>
  <c r="D118"/>
  <c r="L117"/>
  <c r="L116"/>
  <c r="L115"/>
  <c r="L23" i="2"/>
  <c r="L18"/>
  <c r="L8"/>
  <c r="L118" i="1" l="1"/>
  <c r="L111"/>
  <c r="L13" i="2" l="1"/>
  <c r="L27"/>
  <c r="E29" l="1"/>
  <c r="F29"/>
  <c r="G29"/>
  <c r="H29"/>
  <c r="I29"/>
  <c r="J29"/>
  <c r="K29"/>
  <c r="D29"/>
  <c r="L12"/>
  <c r="L16"/>
  <c r="L17"/>
  <c r="L22"/>
  <c r="L25"/>
  <c r="L26"/>
  <c r="L28"/>
  <c r="L7" l="1"/>
  <c r="L29" s="1"/>
  <c r="L66" i="1" l="1"/>
</calcChain>
</file>

<file path=xl/sharedStrings.xml><?xml version="1.0" encoding="utf-8"?>
<sst xmlns="http://schemas.openxmlformats.org/spreadsheetml/2006/main" count="2463" uniqueCount="923">
  <si>
    <t>Osnova za bodovanje</t>
  </si>
  <si>
    <t>Klub</t>
  </si>
  <si>
    <t>UKUPNO</t>
  </si>
  <si>
    <t>Pm</t>
  </si>
  <si>
    <t>Pž</t>
  </si>
  <si>
    <t>Jm</t>
  </si>
  <si>
    <t>Jž</t>
  </si>
  <si>
    <t>Sm</t>
  </si>
  <si>
    <t>Sž</t>
  </si>
  <si>
    <t>Vm</t>
  </si>
  <si>
    <t>Vž</t>
  </si>
  <si>
    <t>SUM</t>
  </si>
  <si>
    <t>PL</t>
  </si>
  <si>
    <t>PSK Kukavica Leskovac</t>
  </si>
  <si>
    <t xml:space="preserve">PSD Stražilovo </t>
  </si>
  <si>
    <t>PSD Crni vrh Bor</t>
  </si>
  <si>
    <t>PSK Toplica Prokuplje</t>
  </si>
  <si>
    <t>1 - Stražilovo</t>
  </si>
  <si>
    <t>Sum</t>
  </si>
  <si>
    <t>PK Tornik Čajetina</t>
  </si>
  <si>
    <t>MASOVNOST</t>
  </si>
  <si>
    <r>
      <t>UKUPNA MASOVNOST   PO KLUBOVIMA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 xml:space="preserve">        (broj ekipa koje su učestvovale)</t>
    </r>
  </si>
  <si>
    <t>Пласман</t>
  </si>
  <si>
    <t>Састав екипе</t>
  </si>
  <si>
    <t>Број КТ</t>
  </si>
  <si>
    <t>ПИОНИРИ</t>
  </si>
  <si>
    <t>ПСД Стражилово Сремски Карловци</t>
  </si>
  <si>
    <t>Вукан</t>
  </si>
  <si>
    <t>ПК Вукан Пожаревац</t>
  </si>
  <si>
    <t>СЕНИОРИ</t>
  </si>
  <si>
    <t>-</t>
  </si>
  <si>
    <t>СЕНИОРКЕ</t>
  </si>
  <si>
    <t>ВЕТЕРАНИ</t>
  </si>
  <si>
    <t>ВЕТЕРАНКЕ</t>
  </si>
  <si>
    <t>PSD Spartak Subotica</t>
  </si>
  <si>
    <t>DMB Beograd</t>
  </si>
  <si>
    <t>PK Čelik Smederevo</t>
  </si>
  <si>
    <t>PK Vukan Požarevac</t>
  </si>
  <si>
    <t>Vremena</t>
  </si>
  <si>
    <t>Nedostajuce kontrole</t>
  </si>
  <si>
    <t>Broj poena</t>
  </si>
  <si>
    <t>Ime Ekipe</t>
  </si>
  <si>
    <t>Kategorija</t>
  </si>
  <si>
    <t>Start</t>
  </si>
  <si>
    <t>Finish</t>
  </si>
  <si>
    <t>Ukupno</t>
  </si>
  <si>
    <t>Vreme</t>
  </si>
  <si>
    <t>Test</t>
  </si>
  <si>
    <t>PSK Pobeda Beograd</t>
  </si>
  <si>
    <t>ПИОНИРКЕ</t>
  </si>
  <si>
    <t>ЈУНИОРИ</t>
  </si>
  <si>
    <t>"ЧЕЛИК"</t>
  </si>
  <si>
    <t>ПК ЧЕЛИК Смедерево</t>
  </si>
  <si>
    <t>ПСД Стражилово</t>
  </si>
  <si>
    <t>"ПОБЕДА 2"</t>
  </si>
  <si>
    <t>ПК ПОБЕДА Београд</t>
  </si>
  <si>
    <t>"ПОБЕДА 1"</t>
  </si>
  <si>
    <t>ПК МОСОР Ниш</t>
  </si>
  <si>
    <t xml:space="preserve">ПОБЕДА </t>
  </si>
  <si>
    <t>Стол</t>
  </si>
  <si>
    <t>ПСД ЦРНИ ВРХ  Бор</t>
  </si>
  <si>
    <t>"СПАРТАК"</t>
  </si>
  <si>
    <t>ПСД Спартак, Суботица</t>
  </si>
  <si>
    <t>,,Победа”</t>
  </si>
  <si>
    <t>PAK Mosor Niš</t>
  </si>
  <si>
    <t>Ukupni poeni</t>
  </si>
  <si>
    <t>Crni vrh Bor</t>
  </si>
  <si>
    <t>PSK Čelik Smederevo</t>
  </si>
  <si>
    <t>Mosor Niš</t>
  </si>
  <si>
    <t xml:space="preserve">2 - Stol </t>
  </si>
  <si>
    <t>Компас Вршац</t>
  </si>
  <si>
    <t>5 - Zlatibor</t>
  </si>
  <si>
    <t>6 - Čortanovci</t>
  </si>
  <si>
    <t>Kompas Vršac</t>
  </si>
  <si>
    <t>PTT Beograd</t>
  </si>
  <si>
    <t>OŠ Dositej Obradović PO</t>
  </si>
  <si>
    <t>PLANINARSKA ORIJENTACIJA -  LIGA  SRBIJE- 2019</t>
  </si>
  <si>
    <t>3 - Krepoljin</t>
  </si>
  <si>
    <t>4 - Avala</t>
  </si>
  <si>
    <t xml:space="preserve">8 - Rajac </t>
  </si>
  <si>
    <t xml:space="preserve">9 kolo - Avala noćno </t>
  </si>
  <si>
    <t>10 - Pasjača 27.10.2018.god.</t>
  </si>
  <si>
    <t>Kompas</t>
  </si>
  <si>
    <t>PSD Železničar Novi Sad</t>
  </si>
  <si>
    <t>POSK PTT BG</t>
  </si>
  <si>
    <t>PSD Kopaonik BG</t>
  </si>
  <si>
    <t>PSD Crni Vrh Bor</t>
  </si>
  <si>
    <t>PK Mosor</t>
  </si>
  <si>
    <t>НАЗИВ ТАКМИЧЕЊА СТРАЖЛОВО 2019.ГОД.</t>
  </si>
  <si>
    <t>ПРВО КОЛО ЛИГЕ СРБИЈЕ У ПЛАНИНАРСКОЈ ОРИЈЕНТАЦИЈИ ЗА 2019.г., 16.3.2019.год.</t>
  </si>
  <si>
    <t>Назив екипе</t>
  </si>
  <si>
    <t>Клуб, друштво</t>
  </si>
  <si>
    <t>Број такмичарске књижице</t>
  </si>
  <si>
    <t>Време старта</t>
  </si>
  <si>
    <t>Време циља</t>
  </si>
  <si>
    <t>Време у трци</t>
  </si>
  <si>
    <t>Поени на тест</t>
  </si>
  <si>
    <t>Поени на све КТ</t>
  </si>
  <si>
    <t>Поени за пласман у трци</t>
  </si>
  <si>
    <t>Број оверених  КТ</t>
  </si>
  <si>
    <t>Ана Шимуновић,</t>
  </si>
  <si>
    <t>Мирјана Поповић</t>
  </si>
  <si>
    <t>Маша Бауер</t>
  </si>
  <si>
    <t>Лорена Ледењак</t>
  </si>
  <si>
    <t>Зоја Маркс</t>
  </si>
  <si>
    <t>Ивона Лудаић</t>
  </si>
  <si>
    <t>Ана Анчић</t>
  </si>
  <si>
    <t>Дмитра Шестић</t>
  </si>
  <si>
    <t>Ањ Радосављевић</t>
  </si>
  <si>
    <t>Сенка Ранковић</t>
  </si>
  <si>
    <t xml:space="preserve"> Марта Трајковић</t>
  </si>
  <si>
    <t>Мина Вучковић</t>
  </si>
  <si>
    <t xml:space="preserve">Бубице </t>
  </si>
  <si>
    <t>Александра Мириманов</t>
  </si>
  <si>
    <t>Катарина Фајгељ</t>
  </si>
  <si>
    <t>van konkurencije</t>
  </si>
  <si>
    <t>Андреј Петровић</t>
  </si>
  <si>
    <t>Лука Трифуновић</t>
  </si>
  <si>
    <t xml:space="preserve">Срђан Кечановић, </t>
  </si>
  <si>
    <t>ЧЕЛИК 1</t>
  </si>
  <si>
    <t>Немања Васиљевић</t>
  </si>
  <si>
    <t>Илија Милутиновић</t>
  </si>
  <si>
    <t>Стражиловачки полетарци</t>
  </si>
  <si>
    <t>Стефан Бауер</t>
  </si>
  <si>
    <t>Давид Петровић</t>
  </si>
  <si>
    <t xml:space="preserve"> Милан Першић</t>
  </si>
  <si>
    <t>Стражиловчани</t>
  </si>
  <si>
    <t>Јован Вулета</t>
  </si>
  <si>
    <t>Срђан Поповић</t>
  </si>
  <si>
    <t>Давид Хусаг</t>
  </si>
  <si>
    <t>"СПАРТАК 2"</t>
  </si>
  <si>
    <t>Марко Петровић</t>
  </si>
  <si>
    <t>Лео Шерег</t>
  </si>
  <si>
    <t>Алекса Орловић</t>
  </si>
  <si>
    <t>ЧЕЛИК 2</t>
  </si>
  <si>
    <t>ПСК Челик, Смедерево</t>
  </si>
  <si>
    <t>Михајло Минић</t>
  </si>
  <si>
    <t>Ања Манојловић</t>
  </si>
  <si>
    <t>Сава Величковић</t>
  </si>
  <si>
    <t>Штрумфови</t>
  </si>
  <si>
    <t>Милош Штула</t>
  </si>
  <si>
    <t>Милена Голубовић</t>
  </si>
  <si>
    <t>Алекса Васиљевић</t>
  </si>
  <si>
    <t>Татјана Ђурин</t>
  </si>
  <si>
    <t>Бојана Светић</t>
  </si>
  <si>
    <t>Алекса Банковић</t>
  </si>
  <si>
    <t>Димитрије Анџић</t>
  </si>
  <si>
    <t>Реља Обрадовић</t>
  </si>
  <si>
    <t>БОР 1</t>
  </si>
  <si>
    <t>Ђорђе Петровић</t>
  </si>
  <si>
    <t>Богдан Марковић</t>
  </si>
  <si>
    <t>Урош Петровић</t>
  </si>
  <si>
    <t>Петровић Милена</t>
  </si>
  <si>
    <t>Тамара Илић</t>
  </si>
  <si>
    <t>Вања Ђуричић</t>
  </si>
  <si>
    <t>Мосорашице 1</t>
  </si>
  <si>
    <t>Данијела Пејчић</t>
  </si>
  <si>
    <t>Наталија Хаџић</t>
  </si>
  <si>
    <t>Ксенија Антић</t>
  </si>
  <si>
    <t>Мосорашице 2</t>
  </si>
  <si>
    <t>Марија Петровић</t>
  </si>
  <si>
    <t>Милица Симић</t>
  </si>
  <si>
    <t>Емилија Младеновић</t>
  </si>
  <si>
    <t>Компас 1</t>
  </si>
  <si>
    <t>Првослава радивојев</t>
  </si>
  <si>
    <t>Мирослава Радивојев</t>
  </si>
  <si>
    <t>Ержебет Ћирић</t>
  </si>
  <si>
    <t xml:space="preserve">ЧЕЛИК </t>
  </si>
  <si>
    <t>Теодора Милутиновић</t>
  </si>
  <si>
    <t>Ивана Станојевић</t>
  </si>
  <si>
    <t>Јелена Брзај</t>
  </si>
  <si>
    <t>Стражилово</t>
  </si>
  <si>
    <t xml:space="preserve">Ружица Першић </t>
  </si>
  <si>
    <t>Дисц</t>
  </si>
  <si>
    <t>Светлана Бауер</t>
  </si>
  <si>
    <t>Милица Жагар</t>
  </si>
  <si>
    <t>Бор 2</t>
  </si>
  <si>
    <t>Симонида Цајић</t>
  </si>
  <si>
    <t>Без картона на циљу</t>
  </si>
  <si>
    <t>долазе???? нема картона</t>
  </si>
  <si>
    <t>Јелена Петковић</t>
  </si>
  <si>
    <t>Андреа КАрабаше</t>
  </si>
  <si>
    <t>Петровић Александар</t>
  </si>
  <si>
    <t>Шарић Петар</t>
  </si>
  <si>
    <t>Драгиша Бауер</t>
  </si>
  <si>
    <t>Саша Николић</t>
  </si>
  <si>
    <t>Александар Живојиновић</t>
  </si>
  <si>
    <t>Милош Коруповић</t>
  </si>
  <si>
    <t>MOСОР 1</t>
  </si>
  <si>
    <t>Стеван Милановић</t>
  </si>
  <si>
    <t>Славиша Иванович</t>
  </si>
  <si>
    <t>Владислав Ценић</t>
  </si>
  <si>
    <t>Саша Жижа</t>
  </si>
  <si>
    <t>Александар Јосић</t>
  </si>
  <si>
    <t>Далибор Нинковић</t>
  </si>
  <si>
    <t>Александар Вијатовић</t>
  </si>
  <si>
    <t>Дошли на циљ по затварању</t>
  </si>
  <si>
    <t>Драган Тасић</t>
  </si>
  <si>
    <t>Милош Јосифовић</t>
  </si>
  <si>
    <t>Марко Марић</t>
  </si>
  <si>
    <t>Иван Маринковић</t>
  </si>
  <si>
    <t>Наташа Станисављевић</t>
  </si>
  <si>
    <t>Биљана Грујић</t>
  </si>
  <si>
    <t>Данијела Јеремић</t>
  </si>
  <si>
    <t>Јаворка Јашаревић</t>
  </si>
  <si>
    <t>Сунчица Матијевић</t>
  </si>
  <si>
    <t>Славица Ђорђевић</t>
  </si>
  <si>
    <t>Маме</t>
  </si>
  <si>
    <t>Мериам Штула</t>
  </si>
  <si>
    <t>Селена Јанковић</t>
  </si>
  <si>
    <t>Бојана Пауновић</t>
  </si>
  <si>
    <t>Драган Николић</t>
  </si>
  <si>
    <t>Штефан Рилинг</t>
  </si>
  <si>
    <t>Бранко Грујић</t>
  </si>
  <si>
    <t>Владан Рајчић</t>
  </si>
  <si>
    <t>Јенчић Срећко</t>
  </si>
  <si>
    <t>Драшко Најдановић</t>
  </si>
  <si>
    <t>Желесничар</t>
  </si>
  <si>
    <t>ПСД Желесничар Нови Сад</t>
  </si>
  <si>
    <t>Зоран Марковић</t>
  </si>
  <si>
    <t>Радовић Вељко</t>
  </si>
  <si>
    <t>Вит Драгиша</t>
  </si>
  <si>
    <t>ПТТ</t>
  </si>
  <si>
    <t>ПОСК ПТТ Београд</t>
  </si>
  <si>
    <t>Ђорђе Загорац</t>
  </si>
  <si>
    <t>Александар Вучетић</t>
  </si>
  <si>
    <t>Милорад Поповић</t>
  </si>
  <si>
    <t>Драган Павловић</t>
  </si>
  <si>
    <t>Драгутин Јеремић</t>
  </si>
  <si>
    <t>Небојша Миловановић</t>
  </si>
  <si>
    <t>Компас 2</t>
  </si>
  <si>
    <t>Радомир Радивојев</t>
  </si>
  <si>
    <t>Коста Ћирић</t>
  </si>
  <si>
    <t>Вујадин Жагар</t>
  </si>
  <si>
    <t>Копаоник</t>
  </si>
  <si>
    <t>Копаоник Београд</t>
  </si>
  <si>
    <t>Милан Цветковић</t>
  </si>
  <si>
    <t>.</t>
  </si>
  <si>
    <t>ЈУНИОРКЕ</t>
  </si>
  <si>
    <t>Дицц</t>
  </si>
  <si>
    <t>USPESNOST - MEDALJE</t>
  </si>
  <si>
    <t>UKUPNA USPEŠNOST KLUBOVA         (suma osvojenih medalja</t>
  </si>
  <si>
    <t>Zlatne</t>
  </si>
  <si>
    <t>Srebrne</t>
  </si>
  <si>
    <t>Bronzane</t>
  </si>
  <si>
    <t>Avala Beograd</t>
  </si>
  <si>
    <t>НАЗИВ ТАКМИЧЕЊА "КУП ХОМОЉА"</t>
  </si>
  <si>
    <t>3.  КОЛО ЛИГЕ СРБИЈЕ У ПЛАНИНАРСКОЈ ОРИЈЕНТАЦИЈИ ЗА 2019.г.</t>
  </si>
  <si>
    <t xml:space="preserve">Челик 1 </t>
  </si>
  <si>
    <t>ПСК Челик Смедерево</t>
  </si>
  <si>
    <t>Софија Николић</t>
  </si>
  <si>
    <t>Милица Васиљевић</t>
  </si>
  <si>
    <t>Челик 2</t>
  </si>
  <si>
    <t>Марта Трајковић</t>
  </si>
  <si>
    <t>Елена Ракић</t>
  </si>
  <si>
    <t>Лазар Милутиновић</t>
  </si>
  <si>
    <t>Никола Тасић</t>
  </si>
  <si>
    <t>Победа-јуниорке</t>
  </si>
  <si>
    <t>ПСК Победа Београд</t>
  </si>
  <si>
    <t>Ана Прусац</t>
  </si>
  <si>
    <t>Ана Анџић</t>
  </si>
  <si>
    <t>Робин Николић</t>
  </si>
  <si>
    <t>Победа-јуниори</t>
  </si>
  <si>
    <t>Димитрије Аџић</t>
  </si>
  <si>
    <t>Победа-сениорке</t>
  </si>
  <si>
    <t>Јована Малезановић</t>
  </si>
  <si>
    <t>Бојана Снегић</t>
  </si>
  <si>
    <t>дисквалификација члан 14.ст.2 Правилника</t>
  </si>
  <si>
    <t>Марија Трајковић</t>
  </si>
  <si>
    <t>Милош Круповић</t>
  </si>
  <si>
    <t>Дејан Ранковић</t>
  </si>
  <si>
    <t>Победа-сениори 1</t>
  </si>
  <si>
    <t>Дејан Николић</t>
  </si>
  <si>
    <t>Марко Грујић</t>
  </si>
  <si>
    <t>Михаило Радиновић</t>
  </si>
  <si>
    <t>Победа-сениори 2</t>
  </si>
  <si>
    <t>Илија Ригић</t>
  </si>
  <si>
    <t>Славко Панић</t>
  </si>
  <si>
    <t>Челик</t>
  </si>
  <si>
    <t>Победа-ветранке</t>
  </si>
  <si>
    <t>Јелана Бабић</t>
  </si>
  <si>
    <t>Снежана Тодосић</t>
  </si>
  <si>
    <t>Радојка Божанић</t>
  </si>
  <si>
    <t>Авала-полетарси</t>
  </si>
  <si>
    <t>ПСК Авала Београд</t>
  </si>
  <si>
    <t>Љубинка Брезојевић</t>
  </si>
  <si>
    <t>Слободанка Контић</t>
  </si>
  <si>
    <t>Радојка Кнежевић</t>
  </si>
  <si>
    <t>Вукановке</t>
  </si>
  <si>
    <t>Славица Ђорђеви</t>
  </si>
  <si>
    <t>дисквалификација по одлуци Арбитражне комисије</t>
  </si>
  <si>
    <t>Победа-ветерани</t>
  </si>
  <si>
    <t>Душан Бабић</t>
  </si>
  <si>
    <t>Миодраг Богдановић</t>
  </si>
  <si>
    <t>Влада Стоиљковић</t>
  </si>
  <si>
    <t>Срећко Јенчић</t>
  </si>
  <si>
    <t>Момчило Манић</t>
  </si>
  <si>
    <t>Вук Гилановић</t>
  </si>
  <si>
    <t>НАЗИВ ТАКМИЧЕЊА "БОРСКИ СТОЛ"</t>
  </si>
  <si>
    <t>2.  КОЛО ЛИГЕ СРБИЈЕ У ПЛАНИНАРСКОЈ ОРИЈЕНТАЦИЈИ ЗА 2019.г.</t>
  </si>
  <si>
    <t>Stol</t>
  </si>
  <si>
    <t>Andrej Petrović</t>
  </si>
  <si>
    <t>Luka Trifunović</t>
  </si>
  <si>
    <t>Srđan Kečanović</t>
  </si>
  <si>
    <t>Čelik</t>
  </si>
  <si>
    <t>Nemanja Vasiljević</t>
  </si>
  <si>
    <t>Sava Veličković</t>
  </si>
  <si>
    <t>Vuk Gilanović</t>
  </si>
  <si>
    <t>Gora 1</t>
  </si>
  <si>
    <t>PEK Gora Kragujevac</t>
  </si>
  <si>
    <t>Filip Milivojević</t>
  </si>
  <si>
    <t>Aleksa Ilić</t>
  </si>
  <si>
    <t>Nikola Ivanović</t>
  </si>
  <si>
    <t>Gora 2</t>
  </si>
  <si>
    <t>Đorđe Nikolić</t>
  </si>
  <si>
    <t>Mateja Marinković</t>
  </si>
  <si>
    <t>Nikola Petrović</t>
  </si>
  <si>
    <t>Crni vrh 1</t>
  </si>
  <si>
    <t>Đorđe Petrović</t>
  </si>
  <si>
    <t>Bogdan Marković</t>
  </si>
  <si>
    <t>Petar Radivojević</t>
  </si>
  <si>
    <t>Mosorašice 1</t>
  </si>
  <si>
    <t>Natalija Hađić</t>
  </si>
  <si>
    <t>Danijela Pejčić</t>
  </si>
  <si>
    <t>Ksenija Antić</t>
  </si>
  <si>
    <t>Matabo</t>
  </si>
  <si>
    <t>Tatjana Đurin</t>
  </si>
  <si>
    <t>Bojana Snegić</t>
  </si>
  <si>
    <t>Marijana Bajić</t>
  </si>
  <si>
    <t>Mosorašice 2</t>
  </si>
  <si>
    <t>Marija Petrović</t>
  </si>
  <si>
    <t>Emilija Mladenović</t>
  </si>
  <si>
    <t>Milica Simić</t>
  </si>
  <si>
    <t>Mosor 3</t>
  </si>
  <si>
    <t>PSK Mosor Niš</t>
  </si>
  <si>
    <t>Milovan Milić</t>
  </si>
  <si>
    <t>Veljko Velimirović</t>
  </si>
  <si>
    <t>Ilija Spasić</t>
  </si>
  <si>
    <t>Mosor 1</t>
  </si>
  <si>
    <t>Branislav Milenković</t>
  </si>
  <si>
    <t>Meša Maksimović</t>
  </si>
  <si>
    <t>Stevica Blagojević</t>
  </si>
  <si>
    <t>Mosor 2</t>
  </si>
  <si>
    <t>Stevan Milanović</t>
  </si>
  <si>
    <t>Slaviša Ivanović</t>
  </si>
  <si>
    <t>Dragan Stojiljković</t>
  </si>
  <si>
    <t>Pobeda 1</t>
  </si>
  <si>
    <t>Predrag Krstić</t>
  </si>
  <si>
    <t>Mihailo Radinović</t>
  </si>
  <si>
    <t>Miloš Josifović</t>
  </si>
  <si>
    <t>Čelik 1</t>
  </si>
  <si>
    <t>Saša Nikolić</t>
  </si>
  <si>
    <t>Miloš Karupović</t>
  </si>
  <si>
    <t>Dejan Ranković</t>
  </si>
  <si>
    <t>Pobeda 2</t>
  </si>
  <si>
    <t>Vladimir Stojiljković</t>
  </si>
  <si>
    <t>Slavko Panić</t>
  </si>
  <si>
    <t>Miroslav Petrović</t>
  </si>
  <si>
    <t xml:space="preserve">Čelik 2 </t>
  </si>
  <si>
    <t>Aleksandar Vijatović</t>
  </si>
  <si>
    <t>Aleksandar Živojinović</t>
  </si>
  <si>
    <t>Tanja Janković</t>
  </si>
  <si>
    <t>Crni vrh</t>
  </si>
  <si>
    <t>Meriam Štula</t>
  </si>
  <si>
    <t>Bojana Paunović</t>
  </si>
  <si>
    <t>Selena Janković</t>
  </si>
  <si>
    <t>Vukan 2</t>
  </si>
  <si>
    <t>PD Vukan Požarevac</t>
  </si>
  <si>
    <t>Mima Đorđević</t>
  </si>
  <si>
    <t>Nataša Petrović</t>
  </si>
  <si>
    <t>Danica Ilić</t>
  </si>
  <si>
    <t>Nataša Stanisavljević</t>
  </si>
  <si>
    <t>Biljana Grujić</t>
  </si>
  <si>
    <t>Danijela Jeremić</t>
  </si>
  <si>
    <t>Vukan 1</t>
  </si>
  <si>
    <t>Javorka Jašarević</t>
  </si>
  <si>
    <t>Sunčica Matijević</t>
  </si>
  <si>
    <t>Slavica Đorđević</t>
  </si>
  <si>
    <t>Avala</t>
  </si>
  <si>
    <t>PSK Avala Beograd</t>
  </si>
  <si>
    <t>Ljubinka Brezojević</t>
  </si>
  <si>
    <t>Radojka Knežević</t>
  </si>
  <si>
    <t>Dragan Pavlović</t>
  </si>
  <si>
    <t>Nebojša Milovanović</t>
  </si>
  <si>
    <t xml:space="preserve">Dragutin Jeremić </t>
  </si>
  <si>
    <t>Vukan</t>
  </si>
  <si>
    <t>Draško Najdanović</t>
  </si>
  <si>
    <t>Srećko Jenčić</t>
  </si>
  <si>
    <t>Vladan Rajčić</t>
  </si>
  <si>
    <t>Mosor 4</t>
  </si>
  <si>
    <t>Boris Bojaković</t>
  </si>
  <si>
    <t>Vladislav Cenić</t>
  </si>
  <si>
    <t>Boško Stanković</t>
  </si>
  <si>
    <t>Dragan Nikolić</t>
  </si>
  <si>
    <t xml:space="preserve">Branko Grujić </t>
  </si>
  <si>
    <t>Štefan Riling</t>
  </si>
  <si>
    <t>Pobeda</t>
  </si>
  <si>
    <t>Vladislav Matković</t>
  </si>
  <si>
    <t>Miodrag Bogdanović</t>
  </si>
  <si>
    <t>Miloš Radosavljević</t>
  </si>
  <si>
    <t>Ivan Ćosić</t>
  </si>
  <si>
    <t>Simonida Cajić</t>
  </si>
  <si>
    <t>Miloš Štula</t>
  </si>
  <si>
    <t>УКУПНО БОДОВА</t>
  </si>
  <si>
    <t>ПЕК Гора Крагујевац</t>
  </si>
  <si>
    <t>Авала Београд</t>
  </si>
  <si>
    <t>Kukavica Leskovac</t>
  </si>
  <si>
    <t>Кукавица Лесковац</t>
  </si>
  <si>
    <t>ДМБ Београд</t>
  </si>
  <si>
    <t>GENERALNI PLASMAN MEMORIJALNOG PLANINARSKOG ORIJENTACIONOG TAKMIČENJA "VLADIMIR VLADA KOVAČEVIĆ"</t>
  </si>
  <si>
    <t>AVALA 25. maj 2019.</t>
  </si>
  <si>
    <t>Nadjene kontrole</t>
  </si>
  <si>
    <t>Članovi ekipe</t>
  </si>
  <si>
    <t>br. ekipa</t>
  </si>
  <si>
    <t>Liga PSS</t>
  </si>
  <si>
    <t>1. mesto</t>
  </si>
  <si>
    <t>"Čelik 1" Smederevo</t>
  </si>
  <si>
    <t>pioniri</t>
  </si>
  <si>
    <t>5 od 5</t>
  </si>
  <si>
    <t>Ilija Milutinović</t>
  </si>
  <si>
    <t>2. mesto</t>
  </si>
  <si>
    <t>"Čelik 2" Smederevo</t>
  </si>
  <si>
    <t>Lazar Milutinović</t>
  </si>
  <si>
    <t>Mihajlo Minić</t>
  </si>
  <si>
    <t>Konstantin Jocović</t>
  </si>
  <si>
    <t>pionirke</t>
  </si>
  <si>
    <t>4 od 4</t>
  </si>
  <si>
    <t>Marta Trajković</t>
  </si>
  <si>
    <t>Ana Manojlović</t>
  </si>
  <si>
    <t>Elena Rakić</t>
  </si>
  <si>
    <t>Sofija Nikolić</t>
  </si>
  <si>
    <t>Senka Ranković</t>
  </si>
  <si>
    <t>Mina Vučković</t>
  </si>
  <si>
    <t>3. mesto</t>
  </si>
  <si>
    <t>"Kukavica 1" Leskovac</t>
  </si>
  <si>
    <t>Jana Stojanović</t>
  </si>
  <si>
    <t>Jana Miljković</t>
  </si>
  <si>
    <t>Teodora Cvetanović</t>
  </si>
  <si>
    <t>4. mesto</t>
  </si>
  <si>
    <t>"Pobeda" Beograd</t>
  </si>
  <si>
    <t>Srna Prodanović</t>
  </si>
  <si>
    <t>Isidora Milanović</t>
  </si>
  <si>
    <t>Mia Ranđić</t>
  </si>
  <si>
    <t>"Kukavica" Leskovac</t>
  </si>
  <si>
    <t>juniori</t>
  </si>
  <si>
    <t>8 od 8</t>
  </si>
  <si>
    <t>Veljko Blagojević</t>
  </si>
  <si>
    <t>Janko Tomić</t>
  </si>
  <si>
    <t>Petar Denčić</t>
  </si>
  <si>
    <t>Dimitrije Andžić</t>
  </si>
  <si>
    <t>Aleksa Banković</t>
  </si>
  <si>
    <t>Relja Obradović</t>
  </si>
  <si>
    <t>juniorke</t>
  </si>
  <si>
    <t>7 od 7</t>
  </si>
  <si>
    <t>Anastasija Milenković</t>
  </si>
  <si>
    <t>Sara Dimitrijević</t>
  </si>
  <si>
    <t>Natalija Sretković</t>
  </si>
  <si>
    <t>seniori</t>
  </si>
  <si>
    <t>10 od 10</t>
  </si>
  <si>
    <t>"Mosor 2" Niš</t>
  </si>
  <si>
    <t>Boris Bujaković</t>
  </si>
  <si>
    <t>Nikola Dodić</t>
  </si>
  <si>
    <t>"Mosor 1" Niš</t>
  </si>
  <si>
    <t>Dragan Stojanović</t>
  </si>
  <si>
    <t>Nenad Živković</t>
  </si>
  <si>
    <t>Milan Mijailović</t>
  </si>
  <si>
    <t>5. mesto</t>
  </si>
  <si>
    <t>9 od 10</t>
  </si>
  <si>
    <t>Dejan Nikolić</t>
  </si>
  <si>
    <t>Zlatko Marković</t>
  </si>
  <si>
    <t>"Mosor 4" Niš</t>
  </si>
  <si>
    <t>seniorke</t>
  </si>
  <si>
    <t>Milena Stojanović</t>
  </si>
  <si>
    <t>"Mosor 3" Niš</t>
  </si>
  <si>
    <t>Natalija Nađić</t>
  </si>
  <si>
    <t>"Čelik" Smederevo</t>
  </si>
  <si>
    <t>Teodora Milutinović</t>
  </si>
  <si>
    <t>Jelena Živojinović</t>
  </si>
  <si>
    <t>Marija Trajković</t>
  </si>
  <si>
    <t>Biljana Aranđelović</t>
  </si>
  <si>
    <t>veterani</t>
  </si>
  <si>
    <t>Branko Grujić</t>
  </si>
  <si>
    <t>Dragan Tasić</t>
  </si>
  <si>
    <t>Dragutin Jeremić</t>
  </si>
  <si>
    <t>"DMB" Beograd</t>
  </si>
  <si>
    <t>Sulejman Šuškić</t>
  </si>
  <si>
    <t>Jovan Vujić</t>
  </si>
  <si>
    <t>Vladimir Prica</t>
  </si>
  <si>
    <t>Andrija Barbič</t>
  </si>
  <si>
    <t>Goran Matović</t>
  </si>
  <si>
    <t>veteranke</t>
  </si>
  <si>
    <t>6 od 6</t>
  </si>
  <si>
    <t>2 - Borski Stol</t>
  </si>
  <si>
    <t>PSK Avala BG</t>
  </si>
  <si>
    <t>Име екипе</t>
  </si>
  <si>
    <t>Клуб-Друштво</t>
  </si>
  <si>
    <t>Време стазе</t>
  </si>
  <si>
    <t>тест</t>
  </si>
  <si>
    <t>СПАРТАК 2</t>
  </si>
  <si>
    <t>ПСК СПАРТАК Суботица</t>
  </si>
  <si>
    <t>ПСК ЧЕЛИК Смедерево</t>
  </si>
  <si>
    <t>ЧЕЛИК 3</t>
  </si>
  <si>
    <t>ТОПЛИЦА 1</t>
  </si>
  <si>
    <t>ПСК ТОПЛИЦА Прокупље</t>
  </si>
  <si>
    <t>Алекса Младеновић</t>
  </si>
  <si>
    <t>Филип Пауновић</t>
  </si>
  <si>
    <t>Никола Јовановић</t>
  </si>
  <si>
    <t>Константин Јоцовић</t>
  </si>
  <si>
    <t>Акон Милојковић</t>
  </si>
  <si>
    <t>ТОПЛИЦА 2</t>
  </si>
  <si>
    <t xml:space="preserve">Дејан Ђедовић </t>
  </si>
  <si>
    <t>Алекса Стојковић</t>
  </si>
  <si>
    <t>Василије Стевановић</t>
  </si>
  <si>
    <t>ПИОНИОРКЕ</t>
  </si>
  <si>
    <t>СПАРТАК 1</t>
  </si>
  <si>
    <t>Зoја Маркс</t>
  </si>
  <si>
    <t>Ивона Лудајић</t>
  </si>
  <si>
    <t>Анка Ранковић</t>
  </si>
  <si>
    <t>Андреа Филиповић</t>
  </si>
  <si>
    <t>Мона Стошић</t>
  </si>
  <si>
    <t>Ива Станојевић</t>
  </si>
  <si>
    <t>Петра Грчић</t>
  </si>
  <si>
    <t>Петра Ђорђевић</t>
  </si>
  <si>
    <t>КУКАВИЦА 2</t>
  </si>
  <si>
    <t>ПСК КУКАВИЦА Лесковац</t>
  </si>
  <si>
    <t>Бојана Ристић</t>
  </si>
  <si>
    <t>диск</t>
  </si>
  <si>
    <t>Марија Ђорђевић</t>
  </si>
  <si>
    <t>Лазар Ђорђевић</t>
  </si>
  <si>
    <t>ТОРНИК</t>
  </si>
  <si>
    <t>ПСД ТОРНИК Чајетина</t>
  </si>
  <si>
    <t>Тијана Ћировић</t>
  </si>
  <si>
    <t>0</t>
  </si>
  <si>
    <t>Нађа Радибраторић</t>
  </si>
  <si>
    <t>Јелена Ђорђевић</t>
  </si>
  <si>
    <t>ПОБЕДА 1</t>
  </si>
  <si>
    <t>ПСК ПОБЕДА Београд</t>
  </si>
  <si>
    <t>Предраг Крстић</t>
  </si>
  <si>
    <t>Милош Каруповић</t>
  </si>
  <si>
    <t>ПОБЕДА 2</t>
  </si>
  <si>
    <t>20</t>
  </si>
  <si>
    <t>Миљан Минић</t>
  </si>
  <si>
    <t>ТОПЛИЦА</t>
  </si>
  <si>
    <t>Милан Бечејсил</t>
  </si>
  <si>
    <t>Предраг Маринковић</t>
  </si>
  <si>
    <t>Бобан Стојковић</t>
  </si>
  <si>
    <t>Милена Петровић</t>
  </si>
  <si>
    <t>8</t>
  </si>
  <si>
    <t>Јована Смиљанић</t>
  </si>
  <si>
    <t>Јована Милезановић</t>
  </si>
  <si>
    <t>Тамара Коматовић</t>
  </si>
  <si>
    <t>МОСОР 2</t>
  </si>
  <si>
    <t>ПАК МОСОР Ниш</t>
  </si>
  <si>
    <t>Милена Стојановић</t>
  </si>
  <si>
    <t>МОСОР 1</t>
  </si>
  <si>
    <t>Наталија Хађић</t>
  </si>
  <si>
    <t>4</t>
  </si>
  <si>
    <t>Маја Стошић</t>
  </si>
  <si>
    <t>ЖЕЛЕЗНИЧАР</t>
  </si>
  <si>
    <t>ПСД ЖЕЛЕЗНИЧАР Нови Сад</t>
  </si>
  <si>
    <t>Драгиша Вит</t>
  </si>
  <si>
    <t>Горан Жигић</t>
  </si>
  <si>
    <t>ДМБ</t>
  </si>
  <si>
    <t>ЦК ДМБ 
Београд</t>
  </si>
  <si>
    <t>Сулејман Шушкић</t>
  </si>
  <si>
    <t>9</t>
  </si>
  <si>
    <t>Зоран Пешић</t>
  </si>
  <si>
    <t>Владимир Прица</t>
  </si>
  <si>
    <t>Стефан Рилинг</t>
  </si>
  <si>
    <t>Даниел Давид</t>
  </si>
  <si>
    <t>7</t>
  </si>
  <si>
    <t xml:space="preserve">Петар Весовић </t>
  </si>
  <si>
    <t>5</t>
  </si>
  <si>
    <t>Љепосава Ивановић</t>
  </si>
  <si>
    <t>Велиша Шуљагић</t>
  </si>
  <si>
    <t>СПАРТАК 3</t>
  </si>
  <si>
    <t>Кривошија Феликс</t>
  </si>
  <si>
    <t>Цалберт Карољ</t>
  </si>
  <si>
    <t>Андреа Страка</t>
  </si>
  <si>
    <t>Милан Раковић</t>
  </si>
  <si>
    <t>Дарко Жарић</t>
  </si>
  <si>
    <t>Јован Стаменковић</t>
  </si>
  <si>
    <t>ЧЕЛИК</t>
  </si>
  <si>
    <t>Јелена Тасић</t>
  </si>
  <si>
    <t>БАЛКАН</t>
  </si>
  <si>
    <t xml:space="preserve">ПСК БАЛКАН и ТД ПЕС МУСАЛА </t>
  </si>
  <si>
    <t>Маријана Илијева</t>
  </si>
  <si>
    <t>ВК</t>
  </si>
  <si>
    <t>Маја Контић</t>
  </si>
  <si>
    <t>Валентина Кнежевић</t>
  </si>
  <si>
    <t>Поени за све КТ</t>
  </si>
  <si>
    <t>Поени за  пласман у трци</t>
  </si>
  <si>
    <t>50</t>
  </si>
  <si>
    <t>10</t>
  </si>
  <si>
    <t>100</t>
  </si>
  <si>
    <t>70</t>
  </si>
  <si>
    <t xml:space="preserve">PS Kosjerić 15.6.2019.god. </t>
  </si>
  <si>
    <t>PSK Spartak Subotica</t>
  </si>
  <si>
    <t>PSD Toplica Prokuplje</t>
  </si>
  <si>
    <t>PSD Željezničar Novi Sad</t>
  </si>
  <si>
    <t>CK DMB Beograd</t>
  </si>
  <si>
    <t>PSK Balkan Beograd</t>
  </si>
  <si>
    <t>PSD Tornik Čajetina</t>
  </si>
  <si>
    <t>PSD Toplica Prokuple</t>
  </si>
  <si>
    <t>PLANINARSKA ORIJENTACIJA -  LIGA  SRBIJE- 2019 i PS</t>
  </si>
  <si>
    <t>PS -Kosjerić 15.6.2019.god.</t>
  </si>
  <si>
    <t>Z</t>
  </si>
  <si>
    <t>S</t>
  </si>
  <si>
    <t>B</t>
  </si>
  <si>
    <t>ПРВЕНСТВО СРБИЈЕ-ПОТ ПСС- Дани планинара Србије          
МИОНИЦА - Косјерић - 15. Јун 2019 године</t>
  </si>
  <si>
    <t>SK Zlatibor</t>
  </si>
  <si>
    <t>НАЗИВ ТАКМИЧЕЊА Чајетина - Златибор 3.8.2019.г</t>
  </si>
  <si>
    <t>5. КОЛО ЛИГЕ СРБИЈЕ У ПЛАНИНАРСКОЈ ОРИЈЕНТАЦИЈИ ЗА 2019.г.</t>
  </si>
  <si>
    <t>Победа</t>
  </si>
  <si>
    <t>ПСД Победа</t>
  </si>
  <si>
    <t>Ана Аџић</t>
  </si>
  <si>
    <t>Дуња Мијатовић</t>
  </si>
  <si>
    <t>Торник 2</t>
  </si>
  <si>
    <t>Исидора Ћуповић</t>
  </si>
  <si>
    <t>Игор Ћуповић</t>
  </si>
  <si>
    <t>Маша Кнежевић</t>
  </si>
  <si>
    <t>Челик 1</t>
  </si>
  <si>
    <t>Торник 1</t>
  </si>
  <si>
    <t>Андреј Чантрић</t>
  </si>
  <si>
    <t>Лука Јевремовић</t>
  </si>
  <si>
    <t>Милош Глишовић</t>
  </si>
  <si>
    <t>СК
Златибор</t>
  </si>
  <si>
    <t>Јована</t>
  </si>
  <si>
    <t>Мина, Николина</t>
  </si>
  <si>
    <t>и остали</t>
  </si>
  <si>
    <t>Торник</t>
  </si>
  <si>
    <t>ПК Торник</t>
  </si>
  <si>
    <t>Нађа Радибратовић</t>
  </si>
  <si>
    <t>Данило Весовић</t>
  </si>
  <si>
    <t>Срђан Станић</t>
  </si>
  <si>
    <t>Миленко Жунић</t>
  </si>
  <si>
    <t>Милош Ђорђевић</t>
  </si>
  <si>
    <t>Немања Стаматовић</t>
  </si>
  <si>
    <t>Никола Ђорђевић</t>
  </si>
  <si>
    <t>Челик
Фамилија</t>
  </si>
  <si>
    <t>ПСК Челик</t>
  </si>
  <si>
    <t>Маја Петковић</t>
  </si>
  <si>
    <t>Александар Џамбасовић</t>
  </si>
  <si>
    <t>Ненад Богдановић</t>
  </si>
  <si>
    <t>Мирко Петровић</t>
  </si>
  <si>
    <t>Победа 1</t>
  </si>
  <si>
    <t>Михајло Радиновић</t>
  </si>
  <si>
    <t>Владан Вујаклија</t>
  </si>
  <si>
    <t>Владимир Радиновић</t>
  </si>
  <si>
    <t>Победа 2</t>
  </si>
  <si>
    <t>Миљан Мимић</t>
  </si>
  <si>
    <t>Милан Мијаиловић</t>
  </si>
  <si>
    <t>Јарослава Оташевић</t>
  </si>
  <si>
    <t>Зорица Живојиновић</t>
  </si>
  <si>
    <t>Петар Весовић</t>
  </si>
  <si>
    <t>Влада Матковић</t>
  </si>
  <si>
    <t>Влада Стојиљковић</t>
  </si>
  <si>
    <t>Душан Јанковић</t>
  </si>
  <si>
    <t>ПК ДМБ</t>
  </si>
  <si>
    <t>5 - Zlatibor Čajetina</t>
  </si>
  <si>
    <t>PK Tornik</t>
  </si>
  <si>
    <t>SK Čajetina</t>
  </si>
  <si>
    <t>Основа за бодовање</t>
  </si>
  <si>
    <t>Клуб</t>
  </si>
  <si>
    <t xml:space="preserve">БОДОВИ ПО КАТЕГОРИЈАМА И УКУПНО </t>
  </si>
  <si>
    <t>Пм</t>
  </si>
  <si>
    <t>Пж</t>
  </si>
  <si>
    <t>Јм</t>
  </si>
  <si>
    <t>Јж</t>
  </si>
  <si>
    <t>См</t>
  </si>
  <si>
    <t>Сж</t>
  </si>
  <si>
    <t>Вм</t>
  </si>
  <si>
    <t>Вж</t>
  </si>
  <si>
    <t>СУМА</t>
  </si>
  <si>
    <t>ПЛАСМАН</t>
  </si>
  <si>
    <t>УСПЕШНОСТ</t>
  </si>
  <si>
    <t>ПЛАНИНАРСКА ОРИЈЕНТАЦИЈА -  ЛИГА СРБИЈЕ - 2019</t>
  </si>
  <si>
    <t>ПСД Црни врх Бор</t>
  </si>
  <si>
    <t>ПК Торник Чајетина</t>
  </si>
  <si>
    <t>ПСД Стражилово Ср Карловци</t>
  </si>
  <si>
    <t>ПК Кукавица Лесковац</t>
  </si>
  <si>
    <t>ПСД Спартак Суботица</t>
  </si>
  <si>
    <t>ПСД Жељезничар Нови Сад</t>
  </si>
  <si>
    <t>ПК ДМБ Београд</t>
  </si>
  <si>
    <t>ПК Компас Врбас</t>
  </si>
  <si>
    <t>СК Златибор Чајетина</t>
  </si>
  <si>
    <t>ПСД Копаоник Београд</t>
  </si>
  <si>
    <t>ПК Мосор Ниш</t>
  </si>
  <si>
    <t>НАЗИВ ТАКМИЧЕЊА ПОТ, ЧОРТАНОВЦИ</t>
  </si>
  <si>
    <t>6. КОЛО ЛИГЕ СРБИЈЕ У ПЛАНИНАРСКОЈ ОРИЈЕНТАЦИЈИ ЗА 2019.г.</t>
  </si>
  <si>
    <t>1.</t>
  </si>
  <si>
    <t>Пионирке Победа</t>
  </si>
  <si>
    <t>Победа Београд</t>
  </si>
  <si>
    <t>Дуња Чакаревић</t>
  </si>
  <si>
    <t>Челик Смедерево</t>
  </si>
  <si>
    <t>2.</t>
  </si>
  <si>
    <t>Торник Чајетина</t>
  </si>
  <si>
    <t>Исидора Ђуровић</t>
  </si>
  <si>
    <t>Игор Ђуровић</t>
  </si>
  <si>
    <t>Александра Ружић</t>
  </si>
  <si>
    <t>3.</t>
  </si>
  <si>
    <t>Победа Пионири ВК</t>
  </si>
  <si>
    <t>Ђорђе Вујаклија</t>
  </si>
  <si>
    <t>Павле Вујаклија</t>
  </si>
  <si>
    <t>Тијана Ђуровић</t>
  </si>
  <si>
    <t>Победа Јуниори</t>
  </si>
  <si>
    <t>Реља  Обрадовић</t>
  </si>
  <si>
    <t>Вељко Делић</t>
  </si>
  <si>
    <t>Марко Шалипуровић</t>
  </si>
  <si>
    <t>Тамара Јоцовић</t>
  </si>
  <si>
    <t>Азимут</t>
  </si>
  <si>
    <t>Владимир Ћирић</t>
  </si>
  <si>
    <t>Авала</t>
  </si>
  <si>
    <t>Радмила Кнежевић</t>
  </si>
  <si>
    <t>Победа ветеранке</t>
  </si>
  <si>
    <t>Соња Бечејски</t>
  </si>
  <si>
    <t>Мирјана Миличић Бајић</t>
  </si>
  <si>
    <t>Жељезничар Нови Сад</t>
  </si>
  <si>
    <t>Владислав Матковић</t>
  </si>
  <si>
    <t>Владимир Стоиљковић</t>
  </si>
  <si>
    <t>Милорад Богдановић</t>
  </si>
  <si>
    <t>4.</t>
  </si>
  <si>
    <t>Ван</t>
  </si>
  <si>
    <t>Конкуренције</t>
  </si>
  <si>
    <t>6 - Čortanovci 25.8.2019.год</t>
  </si>
  <si>
    <t>Žeqezničar Novi Sad</t>
  </si>
  <si>
    <t>Željezničar Novi sad</t>
  </si>
  <si>
    <t xml:space="preserve">НАЗИВ ТАКМИЧЕЊА  пот - хајдуковачка шума - Tресетиште- Палић </t>
  </si>
  <si>
    <t>7. КОЛО ЛИГЕ СРБИЈЕ У ПЛАНИНАРСКОЈ ОРИЈЕНТАЦИЈИ ЗА 2019.г., 15.сеп.2019.</t>
  </si>
  <si>
    <t>UKUPNO BODOVA</t>
  </si>
  <si>
    <t>Спартак 1</t>
  </si>
  <si>
    <t>Марта Тарјковић</t>
  </si>
  <si>
    <t>Вук Галиновић</t>
  </si>
  <si>
    <t>Миљан Ристић</t>
  </si>
  <si>
    <t>Адријан Мататић</t>
  </si>
  <si>
    <t>Норберт Абрахам</t>
  </si>
  <si>
    <t>Душица Зрнић</t>
  </si>
  <si>
    <t>Емина Острогонац</t>
  </si>
  <si>
    <t>Тонка Башић П.</t>
  </si>
  <si>
    <t>Спартак 2</t>
  </si>
  <si>
    <t>Хедвига Шош</t>
  </si>
  <si>
    <t>Илона Алмаши</t>
  </si>
  <si>
    <t>Љубица Милашин</t>
  </si>
  <si>
    <t>Карољ Цалберт</t>
  </si>
  <si>
    <t>Андраш Богнар</t>
  </si>
  <si>
    <t>Придружени члан</t>
  </si>
  <si>
    <t>Ђорђе Радуловић</t>
  </si>
  <si>
    <t>7 - Hajdučka šuma Palić, 15.9.2019.god.</t>
  </si>
  <si>
    <t>7 - Subotica</t>
  </si>
  <si>
    <t>7 - Hajdučka šuma Subotica</t>
  </si>
  <si>
    <t>Дисквалификација</t>
  </si>
  <si>
    <t>НАПОМЕНЕ ВЕЗАНО ЗА УМАЊЕЊЕ БОДОВА ПО ЗАПИСНИКУ СА САСТАНКА КОМИСИЈЕ 28.2.2019.год</t>
  </si>
  <si>
    <t>Победи је одузето укупно 755 бодова и то: Пионирке Одузето 280 бодова 5. и 6. коло, једина екипа; Пионири Одузето 60 бодова, 6.коло, екипа ван конкуренције; Јуниорке Одузето 135 бодова, 3. коло, једина екипа; Јуниори Одузето 140 бодова, 3. коло, једина екипа; Сениорке Одузето 140 бодова, 5.коло, једина екипа.</t>
  </si>
  <si>
    <t>Торнику је одузето укупно 270 бодова и то: Јуниорке Одузето 270 бодова, 5. и 6. коло, једина екипа;</t>
  </si>
  <si>
    <t>Кукавици је одузето укупно 140 бодова и то: Јуниорке Одузето 140 бодова, 4.коло, једина екипа</t>
  </si>
  <si>
    <t>Црном врху је одузето укупно 140 бодова и то: Јуниори Одузето 140 бодова, 2. коло, једина екипа</t>
  </si>
  <si>
    <t>Slobodanka Đorđević - Konti</t>
  </si>
  <si>
    <t xml:space="preserve">Челик 2 </t>
  </si>
  <si>
    <t>НАЗИВ ТАКМИЧЕЊА  ПОТ - Рајац, 29.09.2019.</t>
  </si>
  <si>
    <t>8. КОЛО ЛИГЕ СРБИЈЕ У ПЛАНИНАРСКОЈ ОРИЈЕНТАЦИЈИ ЗА 2019.</t>
  </si>
  <si>
    <t>ПСК Победа
Београд</t>
  </si>
  <si>
    <t>Николић Робин</t>
  </si>
  <si>
    <t>Шештић Дмитра</t>
  </si>
  <si>
    <t>Анџић Ана</t>
  </si>
  <si>
    <t>Мина вучковић</t>
  </si>
  <si>
    <t>Петар Родић</t>
  </si>
  <si>
    <t>Павле Тркуља</t>
  </si>
  <si>
    <t>Александар Пањковић</t>
  </si>
  <si>
    <t>Игор Дјуловиц</t>
  </si>
  <si>
    <t>Исидора Ђуловиц</t>
  </si>
  <si>
    <t>Александар Рузиц</t>
  </si>
  <si>
    <t>Коњух</t>
  </si>
  <si>
    <t>Еди Хукић</t>
  </si>
  <si>
    <t>Није у конкуренцији за ПОТ</t>
  </si>
  <si>
    <t>Харис Хоџић</t>
  </si>
  <si>
    <t>Исмет Брбутовић</t>
  </si>
  <si>
    <t>Вук Рилановић</t>
  </si>
  <si>
    <t>Константин Јоцов</t>
  </si>
  <si>
    <t>5.</t>
  </si>
  <si>
    <t>Зрењанин</t>
  </si>
  <si>
    <t>Шујица Марина</t>
  </si>
  <si>
    <t>Никчевић Николета</t>
  </si>
  <si>
    <t>одустале</t>
  </si>
  <si>
    <t>Тот Андреа</t>
  </si>
  <si>
    <t xml:space="preserve">Димитрије Анџић </t>
  </si>
  <si>
    <t>Данило Благојевић</t>
  </si>
  <si>
    <t>Коњух 1</t>
  </si>
  <si>
    <t>Армин Бешлагић</t>
  </si>
  <si>
    <t>Дино Јахић</t>
  </si>
  <si>
    <t>Антонио Захировић</t>
  </si>
  <si>
    <t>Ера</t>
  </si>
  <si>
    <t>Душан Дрндаревић</t>
  </si>
  <si>
    <t>Андрија Тасић</t>
  </si>
  <si>
    <t>орђе Марковић</t>
  </si>
  <si>
    <t>Милош Ђорђевиђ</t>
  </si>
  <si>
    <t>Никола Ђорђевиђ</t>
  </si>
  <si>
    <t>Коњух 2</t>
  </si>
  <si>
    <t>Samir Vokić</t>
  </si>
  <si>
    <t>Махир Синановић</t>
  </si>
  <si>
    <t>Ахмед Мемић</t>
  </si>
  <si>
    <t xml:space="preserve">Дејан Николић </t>
  </si>
  <si>
    <t>Душан Марковић</t>
  </si>
  <si>
    <t>Мосор 2</t>
  </si>
  <si>
    <t>Мосор</t>
  </si>
  <si>
    <t>Милић Милован</t>
  </si>
  <si>
    <t>Бујаковић Борис</t>
  </si>
  <si>
    <t>Милановић Стеван</t>
  </si>
  <si>
    <t>Балкан</t>
  </si>
  <si>
    <t>Слободан Вељовић</t>
  </si>
  <si>
    <t>Слободан Радовановић</t>
  </si>
  <si>
    <t>Драган Докмановић</t>
  </si>
  <si>
    <t>Мосор 1</t>
  </si>
  <si>
    <t>Миленковић Бранислав</t>
  </si>
  <si>
    <t>Максимовић Неша</t>
  </si>
  <si>
    <t>Стојановић Драган</t>
  </si>
  <si>
    <t>6.</t>
  </si>
  <si>
    <t>Победа 3</t>
  </si>
  <si>
    <t>Срђан Марковић</t>
  </si>
  <si>
    <t>Никола Стајић</t>
  </si>
  <si>
    <t>7.</t>
  </si>
  <si>
    <t>Ана Матковић</t>
  </si>
  <si>
    <t xml:space="preserve">Наташа Тодосић </t>
  </si>
  <si>
    <t>Невена Попара</t>
  </si>
  <si>
    <t>Марија трајковић</t>
  </si>
  <si>
    <t>Јелена Живојиновић</t>
  </si>
  <si>
    <t>Даниела Пејчић</t>
  </si>
  <si>
    <t>Јелена Бабић</t>
  </si>
  <si>
    <t>Валентина Грозданић</t>
  </si>
  <si>
    <t>Слободанка Ђорђевић</t>
  </si>
  <si>
    <t>Рада Кнежевић</t>
  </si>
  <si>
    <t>Мусала</t>
  </si>
  <si>
    <t>Нина Петрова</t>
  </si>
  <si>
    <t>Нермина Маркелиц</t>
  </si>
  <si>
    <t>Јелена Вељић</t>
  </si>
  <si>
    <t>ван конкуренције</t>
  </si>
  <si>
    <t>Мирјана Милачић</t>
  </si>
  <si>
    <t>Данијел Давид</t>
  </si>
  <si>
    <t>Илија Гигић</t>
  </si>
  <si>
    <t>Сања Стоисављевић</t>
  </si>
  <si>
    <t>Далиборка Тркуља</t>
  </si>
  <si>
    <t>ДМБ 1</t>
  </si>
  <si>
    <t>Пешић Зоран</t>
  </si>
  <si>
    <t>Бачанац Милан</t>
  </si>
  <si>
    <t>Вучетић Александар</t>
  </si>
  <si>
    <t>Загорац Ђорђе</t>
  </si>
  <si>
    <t>Поповић Милорад</t>
  </si>
  <si>
    <t>Велиса Шуљагић</t>
  </si>
  <si>
    <t>Челик 3</t>
  </si>
  <si>
    <t>ДИСК</t>
  </si>
  <si>
    <t>Даниела Јеремић</t>
  </si>
  <si>
    <t>8.</t>
  </si>
  <si>
    <t>ДМБ 2</t>
  </si>
  <si>
    <t>Шушкић Сулејман</t>
  </si>
  <si>
    <t>Вујић Јован</t>
  </si>
  <si>
    <t>Радојчић Михајло</t>
  </si>
  <si>
    <t>8 - Rajac 29.9.2019.god.</t>
  </si>
  <si>
    <t>Era</t>
  </si>
  <si>
    <t>PTT</t>
  </si>
  <si>
    <t>Zrenjanin</t>
  </si>
  <si>
    <t>Balkan</t>
  </si>
  <si>
    <t>ПСД Ера Ужице</t>
  </si>
  <si>
    <t>ПСК Балкан Београд</t>
  </si>
  <si>
    <t>ПСД Зрењанин</t>
  </si>
  <si>
    <t>НАЗИВ ТАКМИЧЕЊА Ноћно планинарско оријентационо такмичење "КУП АВАЛЕ"</t>
  </si>
  <si>
    <t>_9_ КОЛО ЛИГЕ СРБИЈЕ У ПЛАНИНАРСКОЈ ОРИЈЕНТАЦИЈИ ЗА 2019.г.</t>
  </si>
  <si>
    <t>ПСК Победа</t>
  </si>
  <si>
    <t>Петар Анџић</t>
  </si>
  <si>
    <t>Црни врх</t>
  </si>
  <si>
    <t>ПСК "Црни врх" Бор</t>
  </si>
  <si>
    <t>ПАК "Мосор"</t>
  </si>
  <si>
    <t>Марија Максимовић</t>
  </si>
  <si>
    <t>Борис Бујаковић</t>
  </si>
  <si>
    <t>Филип Андрејић</t>
  </si>
  <si>
    <t>Тања Јанковић</t>
  </si>
  <si>
    <t xml:space="preserve">Челик </t>
  </si>
  <si>
    <t>"ДМБ"</t>
  </si>
  <si>
    <t>ПОСК "ПТТ"</t>
  </si>
  <si>
    <t>Дисквал</t>
  </si>
  <si>
    <t>9 - Avala noćno 19.10.2019.god.</t>
  </si>
  <si>
    <t>НАЗИВ ТАКМИЧЕЊА РАСТОВНИЦА 2019, 9.11.2019.год</t>
  </si>
  <si>
    <t>X КОЛО ЛИГЕ СРБИЈЕ У ПЛАНИНАРСКОЈ ОРИЈЕНТАЦИЈИ ЗА 2019.г.</t>
  </si>
  <si>
    <t>ПК Челик</t>
  </si>
  <si>
    <t>Анја МАнојловић</t>
  </si>
  <si>
    <t>Топлица 2</t>
  </si>
  <si>
    <t>ПСК Топлица</t>
  </si>
  <si>
    <t>Тамара Пауновић</t>
  </si>
  <si>
    <t>Топлица 3</t>
  </si>
  <si>
    <t>Миона Стојић</t>
  </si>
  <si>
    <t>Маја Насковић</t>
  </si>
  <si>
    <t>Топлица 1</t>
  </si>
  <si>
    <t>Ема Радисавлјевић</t>
  </si>
  <si>
    <t>Страхинја Стошић</t>
  </si>
  <si>
    <t>Дејан Ђедовић</t>
  </si>
  <si>
    <t>Алекса Стојановић</t>
  </si>
  <si>
    <t>ПСК Торник</t>
  </si>
  <si>
    <t>Велјко Делић</t>
  </si>
  <si>
    <t>Немања Љубојевић</t>
  </si>
  <si>
    <t>Матија Рибак</t>
  </si>
  <si>
    <t>Торник 3</t>
  </si>
  <si>
    <t>ПК Мосор</t>
  </si>
  <si>
    <t>Наталија Наџић</t>
  </si>
  <si>
    <t>Милован Милић</t>
  </si>
  <si>
    <t>Славиша Алексић</t>
  </si>
  <si>
    <t>Милош Панић</t>
  </si>
  <si>
    <t>Драган Стојиљковић</t>
  </si>
  <si>
    <t>Бранислав Миленковић</t>
  </si>
  <si>
    <t>Драган Стојановић</t>
  </si>
  <si>
    <t>Славиша Ивановић</t>
  </si>
  <si>
    <t>Дејан Раднковић</t>
  </si>
  <si>
    <t>Предраг Станисављевић</t>
  </si>
  <si>
    <t>ПК Авала</t>
  </si>
  <si>
    <t>ПК Победа</t>
  </si>
  <si>
    <t>Мића Богдановић</t>
  </si>
  <si>
    <t>Милош Радосављевић</t>
  </si>
  <si>
    <t>Лепосава Ивановић</t>
  </si>
  <si>
    <t>ПК Вукан</t>
  </si>
  <si>
    <t>Мила Дораевић</t>
  </si>
  <si>
    <t>Аница Стевић</t>
  </si>
  <si>
    <t>Врема на стази</t>
  </si>
  <si>
    <t>10 - Pasjača 9.11.2019.god.</t>
  </si>
  <si>
    <t>Пск Топлица Прокупље</t>
  </si>
  <si>
    <t>Челику је одузето укупно 1370 бодова и то:Пионирке Одузето 140 бодова, 2. коло, једина екипа и 60 бодова прво коло као најслабији резултат; Пионири Одузето 90 бодова, 6. коло, Челику 1, као шести најслабији резултат; Одузето  140 бодова 7.коло једна екипа и 75 бодова осмо коло као други најслабији резултат, те Челику 2 прво коло 40 бодова као најслабији резултат; Сениорке Одузето 140 бодова, 6.коло, једина екипа; Сениори Одузето 40 бодова Челик 1 као најслабији резултат, те по 40 бодова Челик 1 и 2 последње коло као најслабији резултат; Ветеранке Одузето 135 бодова, 4.коло, једина екипа; 7.коло 60 бодова најслабији резултат; 140 бодова Авала ноћно једна екипаи 90 бодова друго коло као други најслабији резултат; Ветерани Одузето 60 бодова, 2.коло, Челик 2, као шести најслабији резултат, 105 бодова 5. коло као други најслабији резултат и 110 бодова треће коло као трећи најслабији резултат.</t>
  </si>
  <si>
    <t>Мосор 3</t>
  </si>
</sst>
</file>

<file path=xl/styles.xml><?xml version="1.0" encoding="utf-8"?>
<styleSheet xmlns="http://schemas.openxmlformats.org/spreadsheetml/2006/main">
  <numFmts count="4">
    <numFmt numFmtId="164" formatCode="h:mm:ss;@"/>
    <numFmt numFmtId="165" formatCode="[$-F400]h:mm:ss\ AM/PM"/>
    <numFmt numFmtId="166" formatCode="hh&quot;:&quot;mm&quot;:&quot;ss&quot; &quot;AM/PM"/>
    <numFmt numFmtId="167" formatCode="h:mm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8"/>
      <color indexed="10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color rgb="FFFF0000"/>
      <name val="Arial"/>
      <family val="2"/>
    </font>
    <font>
      <sz val="11"/>
      <name val="Liberation Sans"/>
    </font>
    <font>
      <sz val="11"/>
      <name val="Calibri"/>
      <family val="2"/>
    </font>
    <font>
      <sz val="11"/>
      <name val="Liberation Sans"/>
      <charset val="238"/>
    </font>
    <font>
      <b/>
      <sz val="10"/>
      <name val="Arial"/>
      <family val="2"/>
      <charset val="238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22"/>
      </patternFill>
    </fill>
    <fill>
      <patternFill patternType="solid">
        <fgColor indexed="50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00FFFF"/>
        <bgColor rgb="FF00FFFF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99FF99"/>
      </patternFill>
    </fill>
    <fill>
      <patternFill patternType="solid">
        <fgColor rgb="FFFF99FF"/>
        <bgColor rgb="FFFF99FF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rgb="FF99FF99"/>
      </patternFill>
    </fill>
    <fill>
      <patternFill patternType="solid">
        <fgColor rgb="FFC6E0B4"/>
        <bgColor rgb="FFFF99FF"/>
      </patternFill>
    </fill>
    <fill>
      <patternFill patternType="solid">
        <fgColor rgb="FFC6E0B4"/>
        <bgColor indexed="64"/>
      </patternFill>
    </fill>
    <fill>
      <patternFill patternType="solid">
        <fgColor rgb="FFC6E0B4"/>
        <bgColor rgb="FF99FF99"/>
      </patternFill>
    </fill>
    <fill>
      <patternFill patternType="solid">
        <fgColor rgb="FF00FF00"/>
        <bgColor indexed="64"/>
      </patternFill>
    </fill>
    <fill>
      <patternFill patternType="solid">
        <fgColor rgb="FFAFFDDD"/>
        <bgColor indexed="64"/>
      </patternFill>
    </fill>
    <fill>
      <patternFill patternType="solid">
        <fgColor rgb="FFF4B084"/>
        <bgColor rgb="FF009900"/>
      </patternFill>
    </fill>
    <fill>
      <patternFill patternType="solid">
        <fgColor rgb="FFF4B084"/>
        <bgColor indexed="64"/>
      </patternFill>
    </fill>
    <fill>
      <patternFill patternType="solid">
        <fgColor theme="4" tint="0.59999389629810485"/>
        <bgColor rgb="FF0099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9"/>
        <bgColor indexed="64"/>
      </patternFill>
    </fill>
  </fills>
  <borders count="2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4" fillId="0" borderId="0"/>
  </cellStyleXfs>
  <cellXfs count="1150">
    <xf numFmtId="0" fontId="0" fillId="0" borderId="0" xfId="0"/>
    <xf numFmtId="0" fontId="1" fillId="0" borderId="0" xfId="1"/>
    <xf numFmtId="0" fontId="2" fillId="0" borderId="0" xfId="1" applyFont="1" applyBorder="1"/>
    <xf numFmtId="0" fontId="4" fillId="0" borderId="0" xfId="2"/>
    <xf numFmtId="0" fontId="5" fillId="0" borderId="10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1" fontId="1" fillId="0" borderId="15" xfId="1" applyNumberForma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0" fontId="0" fillId="0" borderId="3" xfId="0" applyBorder="1"/>
    <xf numFmtId="0" fontId="1" fillId="0" borderId="0" xfId="1" applyBorder="1" applyAlignment="1">
      <alignment horizontal="center" vertical="center" wrapText="1"/>
    </xf>
    <xf numFmtId="0" fontId="1" fillId="0" borderId="26" xfId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0" fillId="0" borderId="0" xfId="0" applyBorder="1"/>
    <xf numFmtId="1" fontId="5" fillId="0" borderId="29" xfId="1" applyNumberFormat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30" xfId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1" fillId="0" borderId="32" xfId="1" applyBorder="1" applyAlignment="1">
      <alignment horizontal="center" vertical="center" wrapText="1"/>
    </xf>
    <xf numFmtId="0" fontId="1" fillId="0" borderId="33" xfId="1" applyBorder="1" applyAlignment="1">
      <alignment horizontal="center" vertical="center" wrapText="1"/>
    </xf>
    <xf numFmtId="0" fontId="1" fillId="0" borderId="34" xfId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1" fillId="0" borderId="35" xfId="1" applyBorder="1" applyAlignment="1">
      <alignment horizontal="center" vertical="center" wrapText="1"/>
    </xf>
    <xf numFmtId="0" fontId="1" fillId="0" borderId="36" xfId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1" fontId="1" fillId="0" borderId="37" xfId="1" applyNumberFormat="1" applyBorder="1" applyAlignment="1">
      <alignment horizontal="center" vertical="center" wrapText="1"/>
    </xf>
    <xf numFmtId="1" fontId="1" fillId="0" borderId="14" xfId="1" applyNumberFormat="1" applyBorder="1" applyAlignment="1">
      <alignment horizontal="center" vertical="center" wrapText="1"/>
    </xf>
    <xf numFmtId="1" fontId="1" fillId="0" borderId="17" xfId="1" applyNumberFormat="1" applyBorder="1" applyAlignment="1">
      <alignment horizontal="center" vertical="center" wrapText="1"/>
    </xf>
    <xf numFmtId="0" fontId="1" fillId="0" borderId="37" xfId="1" applyBorder="1" applyAlignment="1">
      <alignment horizontal="center" vertical="center" wrapText="1"/>
    </xf>
    <xf numFmtId="0" fontId="1" fillId="0" borderId="38" xfId="1" applyBorder="1" applyAlignment="1">
      <alignment horizontal="center" vertical="center" wrapText="1"/>
    </xf>
    <xf numFmtId="0" fontId="1" fillId="0" borderId="39" xfId="1" applyBorder="1" applyAlignment="1">
      <alignment horizontal="center" vertical="center" wrapText="1"/>
    </xf>
    <xf numFmtId="0" fontId="5" fillId="0" borderId="32" xfId="1" applyFont="1" applyBorder="1" applyAlignment="1">
      <alignment horizontal="left" vertical="center" wrapText="1"/>
    </xf>
    <xf numFmtId="0" fontId="5" fillId="0" borderId="33" xfId="1" applyFont="1" applyBorder="1" applyAlignment="1">
      <alignment horizontal="left" vertical="center" wrapText="1"/>
    </xf>
    <xf numFmtId="0" fontId="5" fillId="0" borderId="40" xfId="1" applyFont="1" applyBorder="1" applyAlignment="1">
      <alignment horizontal="left" vertical="center" wrapText="1"/>
    </xf>
    <xf numFmtId="0" fontId="1" fillId="0" borderId="44" xfId="1" applyBorder="1" applyAlignment="1">
      <alignment horizontal="center" vertical="center" wrapText="1"/>
    </xf>
    <xf numFmtId="0" fontId="5" fillId="5" borderId="21" xfId="1" applyFont="1" applyFill="1" applyBorder="1" applyAlignment="1">
      <alignment horizontal="center" vertical="center" wrapText="1"/>
    </xf>
    <xf numFmtId="0" fontId="5" fillId="0" borderId="48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0" fillId="0" borderId="58" xfId="0" applyBorder="1"/>
    <xf numFmtId="0" fontId="0" fillId="0" borderId="61" xfId="0" applyBorder="1"/>
    <xf numFmtId="0" fontId="1" fillId="0" borderId="21" xfId="1" applyNumberFormat="1" applyFont="1" applyBorder="1" applyAlignment="1">
      <alignment horizontal="center" vertical="center" textRotation="90" wrapText="1"/>
    </xf>
    <xf numFmtId="0" fontId="10" fillId="0" borderId="21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4" fillId="0" borderId="58" xfId="1" applyFont="1" applyBorder="1"/>
    <xf numFmtId="0" fontId="14" fillId="0" borderId="58" xfId="1" applyFont="1" applyFill="1" applyBorder="1"/>
    <xf numFmtId="0" fontId="1" fillId="0" borderId="58" xfId="0" applyFont="1" applyFill="1" applyBorder="1" applyAlignment="1">
      <alignment horizontal="left" vertical="center" wrapText="1"/>
    </xf>
    <xf numFmtId="0" fontId="0" fillId="0" borderId="58" xfId="0" applyFill="1" applyBorder="1"/>
    <xf numFmtId="0" fontId="5" fillId="0" borderId="21" xfId="1" applyFont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 wrapText="1"/>
    </xf>
    <xf numFmtId="0" fontId="0" fillId="0" borderId="0" xfId="0" applyFill="1"/>
    <xf numFmtId="0" fontId="14" fillId="0" borderId="16" xfId="1" applyFont="1" applyFill="1" applyBorder="1" applyAlignment="1">
      <alignment horizontal="left" vertical="center" wrapText="1"/>
    </xf>
    <xf numFmtId="49" fontId="14" fillId="0" borderId="16" xfId="1" applyNumberFormat="1" applyFont="1" applyFill="1" applyBorder="1" applyAlignment="1">
      <alignment horizontal="left" vertical="center" wrapText="1"/>
    </xf>
    <xf numFmtId="0" fontId="1" fillId="0" borderId="0" xfId="1" applyFill="1"/>
    <xf numFmtId="0" fontId="1" fillId="0" borderId="20" xfId="1" applyFont="1" applyFill="1" applyBorder="1" applyAlignment="1">
      <alignment horizontal="left" vertical="center" wrapText="1"/>
    </xf>
    <xf numFmtId="49" fontId="1" fillId="0" borderId="16" xfId="1" applyNumberFormat="1" applyFont="1" applyFill="1" applyBorder="1" applyAlignment="1">
      <alignment horizontal="left" vertical="center" wrapText="1"/>
    </xf>
    <xf numFmtId="49" fontId="14" fillId="0" borderId="49" xfId="1" applyNumberFormat="1" applyFont="1" applyFill="1" applyBorder="1" applyAlignment="1">
      <alignment horizontal="left" vertical="center" wrapText="1"/>
    </xf>
    <xf numFmtId="0" fontId="1" fillId="0" borderId="16" xfId="1" applyFont="1" applyFill="1" applyBorder="1" applyAlignment="1">
      <alignment horizontal="left" vertical="center" wrapText="1"/>
    </xf>
    <xf numFmtId="49" fontId="15" fillId="0" borderId="16" xfId="0" applyNumberFormat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1" fillId="0" borderId="50" xfId="1" applyFont="1" applyFill="1" applyBorder="1" applyAlignment="1">
      <alignment horizontal="left" vertical="center" wrapText="1"/>
    </xf>
    <xf numFmtId="0" fontId="14" fillId="0" borderId="20" xfId="1" applyFont="1" applyFill="1" applyBorder="1" applyAlignment="1">
      <alignment horizontal="left" vertical="center" wrapText="1"/>
    </xf>
    <xf numFmtId="0" fontId="5" fillId="0" borderId="21" xfId="1" applyFont="1" applyFill="1" applyBorder="1" applyAlignment="1">
      <alignment horizontal="center" vertical="center" wrapText="1"/>
    </xf>
    <xf numFmtId="49" fontId="14" fillId="0" borderId="66" xfId="1" applyNumberFormat="1" applyFont="1" applyFill="1" applyBorder="1" applyAlignment="1">
      <alignment horizontal="left" vertical="center" wrapText="1"/>
    </xf>
    <xf numFmtId="1" fontId="1" fillId="0" borderId="0" xfId="1" applyNumberFormat="1" applyFill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1" fontId="1" fillId="0" borderId="13" xfId="1" applyNumberFormat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5" fillId="0" borderId="63" xfId="1" applyFont="1" applyFill="1" applyBorder="1" applyAlignment="1">
      <alignment horizontal="center" vertical="center" wrapText="1"/>
    </xf>
    <xf numFmtId="0" fontId="7" fillId="3" borderId="87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1" fontId="5" fillId="0" borderId="13" xfId="1" applyNumberFormat="1" applyFont="1" applyBorder="1" applyAlignment="1">
      <alignment horizontal="center" vertical="center" wrapText="1"/>
    </xf>
    <xf numFmtId="0" fontId="1" fillId="0" borderId="88" xfId="1" applyBorder="1" applyAlignment="1">
      <alignment horizontal="center" vertical="center" wrapText="1"/>
    </xf>
    <xf numFmtId="0" fontId="1" fillId="0" borderId="89" xfId="1" applyBorder="1" applyAlignment="1">
      <alignment horizontal="center" vertical="center" wrapText="1"/>
    </xf>
    <xf numFmtId="0" fontId="1" fillId="0" borderId="90" xfId="1" applyBorder="1" applyAlignment="1">
      <alignment horizontal="center" vertical="center" wrapText="1"/>
    </xf>
    <xf numFmtId="0" fontId="1" fillId="0" borderId="91" xfId="1" applyFont="1" applyFill="1" applyBorder="1" applyAlignment="1">
      <alignment horizontal="left" vertical="center" wrapText="1"/>
    </xf>
    <xf numFmtId="0" fontId="1" fillId="0" borderId="93" xfId="1" applyBorder="1" applyAlignment="1">
      <alignment horizontal="center" vertical="center" wrapText="1"/>
    </xf>
    <xf numFmtId="0" fontId="5" fillId="0" borderId="87" xfId="1" applyFont="1" applyBorder="1" applyAlignment="1">
      <alignment horizontal="center" vertical="center" wrapText="1"/>
    </xf>
    <xf numFmtId="0" fontId="1" fillId="0" borderId="65" xfId="1" applyBorder="1" applyAlignment="1">
      <alignment horizontal="center" vertical="center" wrapText="1"/>
    </xf>
    <xf numFmtId="0" fontId="1" fillId="0" borderId="92" xfId="1" applyBorder="1" applyAlignment="1">
      <alignment horizontal="center" vertical="center" wrapText="1"/>
    </xf>
    <xf numFmtId="0" fontId="1" fillId="0" borderId="94" xfId="1" applyFont="1" applyFill="1" applyBorder="1" applyAlignment="1">
      <alignment horizontal="left" vertical="center" wrapText="1"/>
    </xf>
    <xf numFmtId="0" fontId="1" fillId="0" borderId="95" xfId="1" applyBorder="1" applyAlignment="1">
      <alignment horizontal="center" vertical="center" wrapText="1"/>
    </xf>
    <xf numFmtId="49" fontId="1" fillId="0" borderId="96" xfId="1" applyNumberFormat="1" applyFont="1" applyFill="1" applyBorder="1" applyAlignment="1">
      <alignment horizontal="left" vertical="center" wrapText="1"/>
    </xf>
    <xf numFmtId="0" fontId="1" fillId="0" borderId="96" xfId="1" applyFont="1" applyFill="1" applyBorder="1" applyAlignment="1">
      <alignment horizontal="left" vertical="center" wrapText="1"/>
    </xf>
    <xf numFmtId="0" fontId="1" fillId="0" borderId="97" xfId="1" applyFont="1" applyFill="1" applyBorder="1" applyAlignment="1">
      <alignment horizontal="left" vertical="center" wrapText="1"/>
    </xf>
    <xf numFmtId="0" fontId="1" fillId="0" borderId="98" xfId="1" applyBorder="1" applyAlignment="1">
      <alignment horizontal="center" vertical="center" wrapText="1"/>
    </xf>
    <xf numFmtId="0" fontId="1" fillId="0" borderId="99" xfId="1" applyBorder="1" applyAlignment="1">
      <alignment horizontal="center" vertical="center" wrapText="1"/>
    </xf>
    <xf numFmtId="0" fontId="5" fillId="0" borderId="100" xfId="1" applyFont="1" applyBorder="1" applyAlignment="1">
      <alignment horizontal="center" vertical="center" wrapText="1"/>
    </xf>
    <xf numFmtId="0" fontId="0" fillId="0" borderId="101" xfId="0" applyBorder="1"/>
    <xf numFmtId="0" fontId="1" fillId="0" borderId="102" xfId="1" applyBorder="1" applyAlignment="1">
      <alignment horizontal="center" vertical="center" wrapText="1"/>
    </xf>
    <xf numFmtId="0" fontId="1" fillId="0" borderId="103" xfId="1" applyBorder="1" applyAlignment="1">
      <alignment horizontal="center" vertical="center" wrapText="1"/>
    </xf>
    <xf numFmtId="0" fontId="1" fillId="0" borderId="104" xfId="1" applyBorder="1" applyAlignment="1">
      <alignment horizontal="center" vertical="center" wrapText="1"/>
    </xf>
    <xf numFmtId="0" fontId="5" fillId="0" borderId="105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106" xfId="1" applyBorder="1" applyAlignment="1">
      <alignment horizontal="center" vertical="center" wrapText="1"/>
    </xf>
    <xf numFmtId="0" fontId="1" fillId="0" borderId="107" xfId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left" vertical="center" wrapText="1"/>
    </xf>
    <xf numFmtId="49" fontId="15" fillId="0" borderId="43" xfId="0" applyNumberFormat="1" applyFont="1" applyFill="1" applyBorder="1" applyAlignment="1">
      <alignment horizontal="left" vertical="center" wrapText="1"/>
    </xf>
    <xf numFmtId="0" fontId="1" fillId="0" borderId="109" xfId="1" applyBorder="1" applyAlignment="1">
      <alignment horizontal="center" vertical="center" wrapText="1"/>
    </xf>
    <xf numFmtId="0" fontId="1" fillId="0" borderId="110" xfId="1" applyBorder="1" applyAlignment="1">
      <alignment horizontal="center" vertical="center" wrapText="1"/>
    </xf>
    <xf numFmtId="0" fontId="1" fillId="0" borderId="111" xfId="1" applyBorder="1" applyAlignment="1">
      <alignment horizontal="center" vertical="center" wrapText="1"/>
    </xf>
    <xf numFmtId="0" fontId="1" fillId="0" borderId="112" xfId="1" applyBorder="1" applyAlignment="1">
      <alignment horizontal="center" vertical="center" wrapText="1"/>
    </xf>
    <xf numFmtId="0" fontId="5" fillId="3" borderId="113" xfId="1" applyFont="1" applyFill="1" applyBorder="1" applyAlignment="1">
      <alignment horizontal="center" vertical="center" wrapText="1"/>
    </xf>
    <xf numFmtId="0" fontId="1" fillId="0" borderId="59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49" fontId="15" fillId="0" borderId="108" xfId="0" applyNumberFormat="1" applyFont="1" applyFill="1" applyBorder="1" applyAlignment="1">
      <alignment horizontal="left" vertical="center" wrapText="1"/>
    </xf>
    <xf numFmtId="0" fontId="0" fillId="0" borderId="68" xfId="0" applyBorder="1"/>
    <xf numFmtId="0" fontId="0" fillId="0" borderId="67" xfId="0" applyBorder="1"/>
    <xf numFmtId="1" fontId="1" fillId="0" borderId="13" xfId="1" applyNumberFormat="1" applyFont="1" applyBorder="1" applyAlignment="1">
      <alignment horizontal="center" vertical="center" wrapText="1"/>
    </xf>
    <xf numFmtId="0" fontId="5" fillId="8" borderId="0" xfId="1" applyFont="1" applyFill="1" applyBorder="1" applyAlignment="1">
      <alignment horizontal="center" vertical="center" wrapText="1"/>
    </xf>
    <xf numFmtId="49" fontId="14" fillId="0" borderId="12" xfId="1" applyNumberFormat="1" applyFont="1" applyFill="1" applyBorder="1" applyAlignment="1">
      <alignment horizontal="left" vertical="center" wrapText="1"/>
    </xf>
    <xf numFmtId="0" fontId="1" fillId="0" borderId="125" xfId="1" applyBorder="1" applyAlignment="1">
      <alignment horizontal="center" vertical="center" wrapText="1"/>
    </xf>
    <xf numFmtId="0" fontId="1" fillId="0" borderId="126" xfId="1" applyBorder="1" applyAlignment="1">
      <alignment horizontal="center" vertical="center" wrapText="1"/>
    </xf>
    <xf numFmtId="0" fontId="1" fillId="0" borderId="127" xfId="1" applyBorder="1" applyAlignment="1">
      <alignment horizontal="center" vertical="center" wrapText="1"/>
    </xf>
    <xf numFmtId="49" fontId="1" fillId="0" borderId="128" xfId="1" applyNumberFormat="1" applyFont="1" applyFill="1" applyBorder="1" applyAlignment="1">
      <alignment horizontal="left" vertical="center" wrapText="1"/>
    </xf>
    <xf numFmtId="0" fontId="1" fillId="0" borderId="129" xfId="1" applyBorder="1" applyAlignment="1">
      <alignment horizontal="center" vertical="center" wrapText="1"/>
    </xf>
    <xf numFmtId="0" fontId="1" fillId="0" borderId="130" xfId="1" applyBorder="1" applyAlignment="1">
      <alignment horizontal="center" vertical="center" wrapText="1"/>
    </xf>
    <xf numFmtId="0" fontId="1" fillId="0" borderId="131" xfId="1" applyBorder="1" applyAlignment="1">
      <alignment horizontal="center" vertical="center" wrapText="1"/>
    </xf>
    <xf numFmtId="0" fontId="14" fillId="0" borderId="61" xfId="1" applyFont="1" applyFill="1" applyBorder="1" applyAlignment="1">
      <alignment horizontal="center" vertical="center" wrapText="1"/>
    </xf>
    <xf numFmtId="0" fontId="1" fillId="0" borderId="132" xfId="1" applyFont="1" applyFill="1" applyBorder="1" applyAlignment="1">
      <alignment horizontal="left" vertical="center" wrapText="1"/>
    </xf>
    <xf numFmtId="0" fontId="11" fillId="0" borderId="79" xfId="0" applyFont="1" applyBorder="1" applyAlignment="1">
      <alignment horizontal="center" vertical="center" wrapText="1"/>
    </xf>
    <xf numFmtId="0" fontId="14" fillId="0" borderId="133" xfId="1" applyFont="1" applyBorder="1"/>
    <xf numFmtId="0" fontId="14" fillId="0" borderId="134" xfId="1" applyFont="1" applyBorder="1"/>
    <xf numFmtId="0" fontId="14" fillId="0" borderId="137" xfId="1" applyFont="1" applyBorder="1"/>
    <xf numFmtId="0" fontId="14" fillId="0" borderId="135" xfId="1" applyFont="1" applyBorder="1"/>
    <xf numFmtId="0" fontId="14" fillId="0" borderId="68" xfId="1" applyFont="1" applyBorder="1"/>
    <xf numFmtId="0" fontId="0" fillId="0" borderId="133" xfId="0" applyBorder="1"/>
    <xf numFmtId="0" fontId="0" fillId="0" borderId="134" xfId="0" applyBorder="1"/>
    <xf numFmtId="0" fontId="0" fillId="0" borderId="137" xfId="0" applyBorder="1"/>
    <xf numFmtId="0" fontId="0" fillId="0" borderId="135" xfId="0" applyBorder="1"/>
    <xf numFmtId="0" fontId="0" fillId="0" borderId="146" xfId="0" applyBorder="1"/>
    <xf numFmtId="0" fontId="14" fillId="0" borderId="146" xfId="1" applyFont="1" applyBorder="1"/>
    <xf numFmtId="0" fontId="14" fillId="0" borderId="147" xfId="1" applyFont="1" applyBorder="1"/>
    <xf numFmtId="0" fontId="19" fillId="0" borderId="81" xfId="0" applyFont="1" applyBorder="1" applyAlignment="1">
      <alignment horizontal="left" vertical="center"/>
    </xf>
    <xf numFmtId="0" fontId="14" fillId="0" borderId="137" xfId="1" applyFont="1" applyFill="1" applyBorder="1"/>
    <xf numFmtId="0" fontId="14" fillId="0" borderId="135" xfId="1" applyFont="1" applyFill="1" applyBorder="1"/>
    <xf numFmtId="0" fontId="14" fillId="0" borderId="68" xfId="1" applyFont="1" applyFill="1" applyBorder="1"/>
    <xf numFmtId="0" fontId="14" fillId="0" borderId="133" xfId="1" applyFont="1" applyFill="1" applyBorder="1"/>
    <xf numFmtId="0" fontId="14" fillId="0" borderId="134" xfId="1" applyFont="1" applyFill="1" applyBorder="1"/>
    <xf numFmtId="0" fontId="1" fillId="0" borderId="137" xfId="0" applyFont="1" applyFill="1" applyBorder="1" applyAlignment="1">
      <alignment horizontal="left" vertical="center" wrapText="1"/>
    </xf>
    <xf numFmtId="0" fontId="0" fillId="0" borderId="137" xfId="0" applyFill="1" applyBorder="1"/>
    <xf numFmtId="0" fontId="0" fillId="0" borderId="135" xfId="0" applyFill="1" applyBorder="1"/>
    <xf numFmtId="0" fontId="0" fillId="0" borderId="68" xfId="0" applyFill="1" applyBorder="1"/>
    <xf numFmtId="0" fontId="1" fillId="0" borderId="133" xfId="0" applyFont="1" applyFill="1" applyBorder="1" applyAlignment="1">
      <alignment horizontal="left" vertical="center" wrapText="1"/>
    </xf>
    <xf numFmtId="0" fontId="1" fillId="0" borderId="134" xfId="0" applyFont="1" applyFill="1" applyBorder="1" applyAlignment="1">
      <alignment horizontal="left" vertical="center" wrapText="1"/>
    </xf>
    <xf numFmtId="0" fontId="1" fillId="0" borderId="119" xfId="0" applyFont="1" applyFill="1" applyBorder="1" applyAlignment="1">
      <alignment horizontal="left" vertical="center" wrapText="1"/>
    </xf>
    <xf numFmtId="0" fontId="14" fillId="0" borderId="133" xfId="1" applyFont="1" applyFill="1" applyBorder="1" applyAlignment="1">
      <alignment horizontal="center" vertical="center" wrapText="1"/>
    </xf>
    <xf numFmtId="0" fontId="5" fillId="0" borderId="136" xfId="1" applyFont="1" applyFill="1" applyBorder="1" applyAlignment="1">
      <alignment horizontal="center" vertical="center" wrapText="1"/>
    </xf>
    <xf numFmtId="0" fontId="14" fillId="0" borderId="143" xfId="1" applyFont="1" applyBorder="1" applyAlignment="1">
      <alignment horizontal="center" vertical="center" wrapText="1"/>
    </xf>
    <xf numFmtId="0" fontId="14" fillId="0" borderId="133" xfId="1" applyFont="1" applyBorder="1" applyAlignment="1">
      <alignment horizontal="center" vertical="center" wrapText="1"/>
    </xf>
    <xf numFmtId="0" fontId="14" fillId="0" borderId="144" xfId="1" applyFont="1" applyBorder="1" applyAlignment="1">
      <alignment horizontal="center" vertical="center" wrapText="1"/>
    </xf>
    <xf numFmtId="164" fontId="14" fillId="0" borderId="134" xfId="1" applyNumberFormat="1" applyFont="1" applyFill="1" applyBorder="1" applyAlignment="1">
      <alignment horizontal="center" vertical="center" wrapText="1"/>
    </xf>
    <xf numFmtId="164" fontId="14" fillId="0" borderId="133" xfId="1" applyNumberFormat="1" applyFont="1" applyFill="1" applyBorder="1" applyAlignment="1">
      <alignment horizontal="center" vertical="center" wrapText="1"/>
    </xf>
    <xf numFmtId="1" fontId="14" fillId="0" borderId="133" xfId="1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5" fillId="3" borderId="150" xfId="1" applyFont="1" applyFill="1" applyBorder="1" applyAlignment="1">
      <alignment horizontal="center" vertical="center" wrapText="1"/>
    </xf>
    <xf numFmtId="0" fontId="0" fillId="0" borderId="92" xfId="0" applyBorder="1" applyAlignment="1">
      <alignment horizontal="center"/>
    </xf>
    <xf numFmtId="0" fontId="1" fillId="0" borderId="92" xfId="1" applyFont="1" applyBorder="1" applyAlignment="1">
      <alignment horizontal="center" vertical="center" wrapText="1"/>
    </xf>
    <xf numFmtId="0" fontId="1" fillId="0" borderId="92" xfId="1" applyBorder="1" applyAlignment="1">
      <alignment horizontal="center"/>
    </xf>
    <xf numFmtId="0" fontId="16" fillId="0" borderId="135" xfId="0" applyFont="1" applyBorder="1" applyAlignment="1">
      <alignment horizontal="center"/>
    </xf>
    <xf numFmtId="0" fontId="17" fillId="7" borderId="72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1" fillId="0" borderId="152" xfId="1" applyFill="1" applyBorder="1"/>
    <xf numFmtId="0" fontId="1" fillId="0" borderId="154" xfId="1" applyBorder="1"/>
    <xf numFmtId="0" fontId="0" fillId="0" borderId="63" xfId="0" applyFill="1" applyBorder="1"/>
    <xf numFmtId="0" fontId="0" fillId="0" borderId="0" xfId="0" applyFill="1" applyBorder="1"/>
    <xf numFmtId="0" fontId="0" fillId="0" borderId="41" xfId="0" applyBorder="1"/>
    <xf numFmtId="0" fontId="5" fillId="0" borderId="159" xfId="1" applyFont="1" applyBorder="1" applyAlignment="1">
      <alignment horizontal="center" vertical="center" wrapText="1"/>
    </xf>
    <xf numFmtId="0" fontId="0" fillId="0" borderId="160" xfId="0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1" fillId="0" borderId="80" xfId="1" applyBorder="1" applyAlignment="1">
      <alignment horizontal="center" vertical="center" wrapText="1"/>
    </xf>
    <xf numFmtId="0" fontId="16" fillId="0" borderId="80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1" fillId="0" borderId="80" xfId="1" applyBorder="1" applyAlignment="1">
      <alignment horizontal="center"/>
    </xf>
    <xf numFmtId="0" fontId="1" fillId="0" borderId="80" xfId="1" applyFill="1" applyBorder="1" applyAlignment="1">
      <alignment horizontal="center" vertical="center" wrapText="1"/>
    </xf>
    <xf numFmtId="49" fontId="1" fillId="0" borderId="12" xfId="1" applyNumberFormat="1" applyFont="1" applyFill="1" applyBorder="1" applyAlignment="1">
      <alignment horizontal="left" vertical="center" wrapText="1"/>
    </xf>
    <xf numFmtId="49" fontId="14" fillId="0" borderId="108" xfId="1" applyNumberFormat="1" applyFont="1" applyFill="1" applyBorder="1" applyAlignment="1">
      <alignment horizontal="left" vertical="center" wrapText="1"/>
    </xf>
    <xf numFmtId="49" fontId="1" fillId="0" borderId="108" xfId="1" applyNumberFormat="1" applyFont="1" applyFill="1" applyBorder="1" applyAlignment="1">
      <alignment horizontal="left" vertical="center" wrapText="1"/>
    </xf>
    <xf numFmtId="0" fontId="1" fillId="0" borderId="108" xfId="1" applyFont="1" applyFill="1" applyBorder="1" applyAlignment="1">
      <alignment horizontal="left" vertical="center" wrapText="1"/>
    </xf>
    <xf numFmtId="0" fontId="5" fillId="0" borderId="161" xfId="1" applyFont="1" applyBorder="1" applyAlignment="1">
      <alignment horizontal="center" vertical="center" wrapText="1"/>
    </xf>
    <xf numFmtId="0" fontId="0" fillId="0" borderId="147" xfId="0" applyBorder="1" applyAlignment="1">
      <alignment horizontal="center"/>
    </xf>
    <xf numFmtId="0" fontId="0" fillId="0" borderId="82" xfId="0" applyBorder="1" applyAlignment="1">
      <alignment horizontal="center"/>
    </xf>
    <xf numFmtId="0" fontId="5" fillId="0" borderId="82" xfId="1" applyFont="1" applyBorder="1" applyAlignment="1">
      <alignment horizontal="center" vertical="center" wrapText="1"/>
    </xf>
    <xf numFmtId="0" fontId="1" fillId="0" borderId="82" xfId="1" applyBorder="1" applyAlignment="1">
      <alignment horizontal="center" vertical="center" wrapText="1"/>
    </xf>
    <xf numFmtId="0" fontId="1" fillId="0" borderId="82" xfId="1" applyBorder="1" applyAlignment="1">
      <alignment horizontal="center"/>
    </xf>
    <xf numFmtId="0" fontId="5" fillId="0" borderId="21" xfId="1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0" fontId="5" fillId="2" borderId="108" xfId="0" applyFont="1" applyFill="1" applyBorder="1" applyAlignment="1">
      <alignment horizontal="center"/>
    </xf>
    <xf numFmtId="49" fontId="1" fillId="0" borderId="91" xfId="1" applyNumberFormat="1" applyFont="1" applyFill="1" applyBorder="1" applyAlignment="1">
      <alignment horizontal="left" vertical="center" wrapText="1"/>
    </xf>
    <xf numFmtId="0" fontId="1" fillId="0" borderId="118" xfId="1" applyBorder="1" applyAlignment="1">
      <alignment horizontal="center" vertical="center" wrapText="1"/>
    </xf>
    <xf numFmtId="0" fontId="1" fillId="0" borderId="83" xfId="1" applyBorder="1" applyAlignment="1">
      <alignment horizontal="center" vertical="center" wrapText="1"/>
    </xf>
    <xf numFmtId="0" fontId="1" fillId="0" borderId="162" xfId="1" applyBorder="1" applyAlignment="1">
      <alignment horizontal="center" vertical="center" wrapText="1"/>
    </xf>
    <xf numFmtId="0" fontId="5" fillId="2" borderId="91" xfId="0" applyFont="1" applyFill="1" applyBorder="1" applyAlignment="1">
      <alignment horizontal="center"/>
    </xf>
    <xf numFmtId="0" fontId="5" fillId="3" borderId="163" xfId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164" xfId="0" applyFont="1" applyBorder="1" applyAlignment="1">
      <alignment horizontal="center" vertical="center" wrapText="1"/>
    </xf>
    <xf numFmtId="0" fontId="14" fillId="0" borderId="166" xfId="1" applyFont="1" applyBorder="1"/>
    <xf numFmtId="0" fontId="14" fillId="0" borderId="118" xfId="1" applyFont="1" applyBorder="1"/>
    <xf numFmtId="0" fontId="14" fillId="0" borderId="160" xfId="1" applyFont="1" applyBorder="1"/>
    <xf numFmtId="0" fontId="0" fillId="0" borderId="166" xfId="0" applyBorder="1"/>
    <xf numFmtId="0" fontId="0" fillId="0" borderId="118" xfId="0" applyBorder="1"/>
    <xf numFmtId="0" fontId="0" fillId="0" borderId="160" xfId="0" applyBorder="1"/>
    <xf numFmtId="0" fontId="14" fillId="0" borderId="160" xfId="1" applyFont="1" applyFill="1" applyBorder="1"/>
    <xf numFmtId="0" fontId="0" fillId="0" borderId="160" xfId="0" applyFill="1" applyBorder="1"/>
    <xf numFmtId="0" fontId="1" fillId="0" borderId="166" xfId="0" applyFont="1" applyFill="1" applyBorder="1" applyAlignment="1">
      <alignment horizontal="left" vertical="center" wrapText="1"/>
    </xf>
    <xf numFmtId="0" fontId="1" fillId="0" borderId="118" xfId="0" applyFont="1" applyFill="1" applyBorder="1" applyAlignment="1">
      <alignment horizontal="left" vertical="center" wrapText="1"/>
    </xf>
    <xf numFmtId="0" fontId="1" fillId="0" borderId="170" xfId="0" applyFont="1" applyFill="1" applyBorder="1" applyAlignment="1">
      <alignment horizontal="left" vertical="center" wrapText="1"/>
    </xf>
    <xf numFmtId="0" fontId="11" fillId="0" borderId="170" xfId="0" applyFont="1" applyBorder="1" applyAlignment="1">
      <alignment horizontal="center" vertical="center" wrapText="1"/>
    </xf>
    <xf numFmtId="0" fontId="15" fillId="0" borderId="166" xfId="0" applyFont="1" applyBorder="1"/>
    <xf numFmtId="0" fontId="15" fillId="0" borderId="58" xfId="0" applyFont="1" applyBorder="1"/>
    <xf numFmtId="0" fontId="15" fillId="0" borderId="135" xfId="0" applyFont="1" applyBorder="1"/>
    <xf numFmtId="0" fontId="14" fillId="0" borderId="58" xfId="0" applyFont="1" applyFill="1" applyBorder="1" applyAlignment="1">
      <alignment horizontal="left" vertical="center" wrapText="1"/>
    </xf>
    <xf numFmtId="0" fontId="15" fillId="0" borderId="58" xfId="0" applyFont="1" applyFill="1" applyBorder="1"/>
    <xf numFmtId="0" fontId="15" fillId="0" borderId="135" xfId="0" applyFont="1" applyFill="1" applyBorder="1"/>
    <xf numFmtId="0" fontId="18" fillId="0" borderId="58" xfId="0" applyFont="1" applyBorder="1"/>
    <xf numFmtId="0" fontId="18" fillId="0" borderId="135" xfId="0" applyFont="1" applyBorder="1"/>
    <xf numFmtId="0" fontId="14" fillId="0" borderId="166" xfId="0" applyFont="1" applyFill="1" applyBorder="1" applyAlignment="1">
      <alignment horizontal="left" vertical="center" wrapText="1"/>
    </xf>
    <xf numFmtId="0" fontId="14" fillId="0" borderId="170" xfId="0" applyFont="1" applyFill="1" applyBorder="1" applyAlignment="1">
      <alignment horizontal="left" vertical="center" wrapText="1"/>
    </xf>
    <xf numFmtId="0" fontId="14" fillId="0" borderId="167" xfId="0" applyFont="1" applyFill="1" applyBorder="1" applyAlignment="1">
      <alignment horizontal="left" vertical="center" wrapText="1"/>
    </xf>
    <xf numFmtId="0" fontId="1" fillId="0" borderId="167" xfId="0" applyFont="1" applyFill="1" applyBorder="1" applyAlignment="1">
      <alignment horizontal="left" vertical="center" wrapText="1"/>
    </xf>
    <xf numFmtId="0" fontId="15" fillId="0" borderId="167" xfId="0" applyFont="1" applyBorder="1"/>
    <xf numFmtId="0" fontId="0" fillId="0" borderId="167" xfId="0" applyBorder="1"/>
    <xf numFmtId="0" fontId="1" fillId="0" borderId="176" xfId="1" applyBorder="1" applyAlignment="1">
      <alignment horizontal="center" vertical="center" wrapText="1"/>
    </xf>
    <xf numFmtId="0" fontId="0" fillId="0" borderId="92" xfId="0" applyBorder="1"/>
    <xf numFmtId="49" fontId="1" fillId="0" borderId="92" xfId="1" applyNumberFormat="1" applyFont="1" applyFill="1" applyBorder="1" applyAlignment="1">
      <alignment horizontal="left" vertical="center" wrapText="1"/>
    </xf>
    <xf numFmtId="0" fontId="16" fillId="0" borderId="92" xfId="0" applyFont="1" applyBorder="1" applyAlignment="1">
      <alignment horizontal="center"/>
    </xf>
    <xf numFmtId="1" fontId="1" fillId="0" borderId="92" xfId="1" applyNumberFormat="1" applyBorder="1" applyAlignment="1">
      <alignment horizontal="center" vertical="center" wrapText="1"/>
    </xf>
    <xf numFmtId="1" fontId="5" fillId="0" borderId="92" xfId="1" applyNumberFormat="1" applyFont="1" applyBorder="1" applyAlignment="1">
      <alignment horizontal="center" vertical="center" wrapText="1"/>
    </xf>
    <xf numFmtId="49" fontId="14" fillId="0" borderId="92" xfId="1" applyNumberFormat="1" applyFont="1" applyFill="1" applyBorder="1" applyAlignment="1">
      <alignment horizontal="left" vertical="center" wrapText="1"/>
    </xf>
    <xf numFmtId="0" fontId="0" fillId="0" borderId="92" xfId="0" applyFill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5" fillId="0" borderId="92" xfId="1" applyFont="1" applyBorder="1" applyAlignment="1">
      <alignment horizontal="center" vertical="center" wrapText="1"/>
    </xf>
    <xf numFmtId="1" fontId="1" fillId="0" borderId="92" xfId="1" applyNumberFormat="1" applyFont="1" applyBorder="1" applyAlignment="1">
      <alignment horizontal="center" vertical="center" wrapText="1"/>
    </xf>
    <xf numFmtId="0" fontId="1" fillId="0" borderId="92" xfId="1" applyFont="1" applyFill="1" applyBorder="1" applyAlignment="1">
      <alignment horizontal="left" vertical="center" wrapText="1"/>
    </xf>
    <xf numFmtId="49" fontId="1" fillId="0" borderId="135" xfId="1" applyNumberFormat="1" applyFont="1" applyFill="1" applyBorder="1" applyAlignment="1">
      <alignment horizontal="left" vertical="center" wrapText="1"/>
    </xf>
    <xf numFmtId="0" fontId="0" fillId="0" borderId="135" xfId="0" applyBorder="1" applyAlignment="1">
      <alignment horizontal="center"/>
    </xf>
    <xf numFmtId="1" fontId="1" fillId="0" borderId="135" xfId="1" applyNumberFormat="1" applyBorder="1" applyAlignment="1">
      <alignment horizontal="center" vertical="center" wrapText="1"/>
    </xf>
    <xf numFmtId="1" fontId="5" fillId="0" borderId="135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161" xfId="1" applyFont="1" applyBorder="1" applyAlignment="1">
      <alignment horizontal="left" vertical="center" wrapText="1"/>
    </xf>
    <xf numFmtId="0" fontId="16" fillId="0" borderId="82" xfId="0" applyFont="1" applyBorder="1" applyAlignment="1">
      <alignment horizontal="center"/>
    </xf>
    <xf numFmtId="0" fontId="1" fillId="0" borderId="82" xfId="1" applyFont="1" applyBorder="1" applyAlignment="1">
      <alignment horizontal="center" vertical="center" wrapText="1"/>
    </xf>
    <xf numFmtId="0" fontId="0" fillId="0" borderId="82" xfId="0" applyBorder="1"/>
    <xf numFmtId="0" fontId="5" fillId="2" borderId="12" xfId="0" applyFont="1" applyFill="1" applyBorder="1"/>
    <xf numFmtId="49" fontId="1" fillId="0" borderId="83" xfId="1" applyNumberFormat="1" applyFont="1" applyFill="1" applyBorder="1" applyAlignment="1">
      <alignment horizontal="left" vertical="center" wrapText="1"/>
    </xf>
    <xf numFmtId="1" fontId="1" fillId="0" borderId="83" xfId="1" applyNumberFormat="1" applyBorder="1" applyAlignment="1">
      <alignment horizontal="center" vertical="center" wrapText="1"/>
    </xf>
    <xf numFmtId="0" fontId="0" fillId="0" borderId="162" xfId="0" applyBorder="1" applyAlignment="1">
      <alignment horizontal="center"/>
    </xf>
    <xf numFmtId="0" fontId="5" fillId="3" borderId="178" xfId="1" applyFont="1" applyFill="1" applyBorder="1" applyAlignment="1">
      <alignment horizontal="center" vertical="center" wrapText="1"/>
    </xf>
    <xf numFmtId="0" fontId="20" fillId="0" borderId="92" xfId="1" applyFont="1" applyBorder="1" applyAlignment="1">
      <alignment horizontal="center" vertical="center" wrapText="1"/>
    </xf>
    <xf numFmtId="0" fontId="5" fillId="3" borderId="87" xfId="1" applyFont="1" applyFill="1" applyBorder="1" applyAlignment="1">
      <alignment horizontal="center" vertical="center" wrapText="1"/>
    </xf>
    <xf numFmtId="0" fontId="17" fillId="3" borderId="113" xfId="1" applyFont="1" applyFill="1" applyBorder="1" applyAlignment="1">
      <alignment horizontal="center" vertical="center" wrapText="1"/>
    </xf>
    <xf numFmtId="0" fontId="0" fillId="0" borderId="179" xfId="0" applyBorder="1" applyAlignment="1">
      <alignment horizontal="center"/>
    </xf>
    <xf numFmtId="0" fontId="21" fillId="0" borderId="0" xfId="0" applyFont="1"/>
    <xf numFmtId="0" fontId="21" fillId="0" borderId="0" xfId="0" applyFont="1" applyFill="1"/>
    <xf numFmtId="165" fontId="21" fillId="0" borderId="0" xfId="0" applyNumberFormat="1" applyFont="1"/>
    <xf numFmtId="165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67" xfId="0" applyFont="1" applyFill="1" applyBorder="1"/>
    <xf numFmtId="165" fontId="22" fillId="0" borderId="167" xfId="0" applyNumberFormat="1" applyFont="1" applyFill="1" applyBorder="1" applyAlignment="1" applyProtection="1">
      <alignment horizontal="center"/>
    </xf>
    <xf numFmtId="0" fontId="22" fillId="0" borderId="167" xfId="0" applyFont="1" applyFill="1" applyBorder="1" applyAlignment="1" applyProtection="1">
      <alignment horizontal="center"/>
    </xf>
    <xf numFmtId="0" fontId="21" fillId="0" borderId="167" xfId="0" applyFont="1" applyBorder="1"/>
    <xf numFmtId="0" fontId="21" fillId="9" borderId="167" xfId="0" applyFont="1" applyFill="1" applyBorder="1"/>
    <xf numFmtId="165" fontId="21" fillId="10" borderId="167" xfId="0" applyNumberFormat="1" applyFont="1" applyFill="1" applyBorder="1" applyAlignment="1">
      <alignment horizontal="center"/>
    </xf>
    <xf numFmtId="164" fontId="21" fillId="10" borderId="167" xfId="0" applyNumberFormat="1" applyFont="1" applyFill="1" applyBorder="1" applyAlignment="1">
      <alignment horizontal="center"/>
    </xf>
    <xf numFmtId="0" fontId="21" fillId="10" borderId="167" xfId="0" applyFont="1" applyFill="1" applyBorder="1" applyAlignment="1">
      <alignment horizontal="center"/>
    </xf>
    <xf numFmtId="0" fontId="21" fillId="11" borderId="167" xfId="0" applyFont="1" applyFill="1" applyBorder="1"/>
    <xf numFmtId="0" fontId="21" fillId="10" borderId="167" xfId="0" applyFont="1" applyFill="1" applyBorder="1"/>
    <xf numFmtId="0" fontId="21" fillId="10" borderId="179" xfId="0" applyFont="1" applyFill="1" applyBorder="1"/>
    <xf numFmtId="1" fontId="21" fillId="10" borderId="179" xfId="0" applyNumberFormat="1" applyFont="1" applyFill="1" applyBorder="1"/>
    <xf numFmtId="165" fontId="21" fillId="0" borderId="167" xfId="0" applyNumberFormat="1" applyFont="1" applyBorder="1" applyAlignment="1">
      <alignment horizontal="center"/>
    </xf>
    <xf numFmtId="164" fontId="21" fillId="0" borderId="167" xfId="0" applyNumberFormat="1" applyFont="1" applyBorder="1" applyAlignment="1">
      <alignment horizontal="center"/>
    </xf>
    <xf numFmtId="0" fontId="21" fillId="0" borderId="167" xfId="0" applyFont="1" applyBorder="1" applyAlignment="1">
      <alignment horizontal="center"/>
    </xf>
    <xf numFmtId="0" fontId="21" fillId="0" borderId="179" xfId="0" applyFont="1" applyBorder="1"/>
    <xf numFmtId="0" fontId="21" fillId="0" borderId="167" xfId="0" applyFont="1" applyFill="1" applyBorder="1" applyAlignment="1"/>
    <xf numFmtId="0" fontId="21" fillId="12" borderId="167" xfId="0" applyFont="1" applyFill="1" applyBorder="1"/>
    <xf numFmtId="164" fontId="21" fillId="13" borderId="167" xfId="0" applyNumberFormat="1" applyFont="1" applyFill="1" applyBorder="1" applyAlignment="1">
      <alignment horizontal="center"/>
    </xf>
    <xf numFmtId="0" fontId="21" fillId="13" borderId="167" xfId="0" applyFont="1" applyFill="1" applyBorder="1" applyAlignment="1">
      <alignment horizontal="center"/>
    </xf>
    <xf numFmtId="0" fontId="21" fillId="14" borderId="167" xfId="0" applyFont="1" applyFill="1" applyBorder="1"/>
    <xf numFmtId="0" fontId="21" fillId="13" borderId="167" xfId="0" applyFont="1" applyFill="1" applyBorder="1"/>
    <xf numFmtId="0" fontId="21" fillId="13" borderId="179" xfId="0" applyFont="1" applyFill="1" applyBorder="1"/>
    <xf numFmtId="165" fontId="21" fillId="13" borderId="167" xfId="0" applyNumberFormat="1" applyFont="1" applyFill="1" applyBorder="1" applyAlignment="1">
      <alignment horizontal="center"/>
    </xf>
    <xf numFmtId="0" fontId="23" fillId="0" borderId="167" xfId="0" applyFont="1" applyBorder="1"/>
    <xf numFmtId="0" fontId="21" fillId="15" borderId="167" xfId="0" applyFont="1" applyFill="1" applyBorder="1"/>
    <xf numFmtId="165" fontId="21" fillId="16" borderId="167" xfId="0" applyNumberFormat="1" applyFont="1" applyFill="1" applyBorder="1" applyAlignment="1">
      <alignment horizontal="center"/>
    </xf>
    <xf numFmtId="164" fontId="21" fillId="16" borderId="167" xfId="0" applyNumberFormat="1" applyFont="1" applyFill="1" applyBorder="1" applyAlignment="1">
      <alignment horizontal="center"/>
    </xf>
    <xf numFmtId="166" fontId="21" fillId="16" borderId="167" xfId="0" applyNumberFormat="1" applyFont="1" applyFill="1" applyBorder="1" applyAlignment="1">
      <alignment horizontal="center"/>
    </xf>
    <xf numFmtId="0" fontId="21" fillId="16" borderId="167" xfId="0" applyFont="1" applyFill="1" applyBorder="1" applyAlignment="1">
      <alignment horizontal="center"/>
    </xf>
    <xf numFmtId="0" fontId="21" fillId="17" borderId="167" xfId="0" applyFont="1" applyFill="1" applyBorder="1"/>
    <xf numFmtId="0" fontId="21" fillId="16" borderId="167" xfId="0" applyFont="1" applyFill="1" applyBorder="1"/>
    <xf numFmtId="0" fontId="21" fillId="16" borderId="179" xfId="0" applyFont="1" applyFill="1" applyBorder="1"/>
    <xf numFmtId="0" fontId="21" fillId="18" borderId="167" xfId="0" applyFont="1" applyFill="1" applyBorder="1"/>
    <xf numFmtId="165" fontId="21" fillId="18" borderId="167" xfId="0" applyNumberFormat="1" applyFont="1" applyFill="1" applyBorder="1" applyAlignment="1">
      <alignment horizontal="center"/>
    </xf>
    <xf numFmtId="164" fontId="21" fillId="18" borderId="167" xfId="0" applyNumberFormat="1" applyFont="1" applyFill="1" applyBorder="1" applyAlignment="1">
      <alignment horizontal="center"/>
    </xf>
    <xf numFmtId="166" fontId="21" fillId="18" borderId="167" xfId="0" applyNumberFormat="1" applyFont="1" applyFill="1" applyBorder="1" applyAlignment="1">
      <alignment horizontal="center"/>
    </xf>
    <xf numFmtId="0" fontId="21" fillId="18" borderId="167" xfId="0" applyFont="1" applyFill="1" applyBorder="1" applyAlignment="1">
      <alignment horizontal="center"/>
    </xf>
    <xf numFmtId="0" fontId="21" fillId="18" borderId="179" xfId="0" applyFont="1" applyFill="1" applyBorder="1"/>
    <xf numFmtId="164" fontId="21" fillId="0" borderId="167" xfId="0" applyNumberFormat="1" applyFont="1" applyFill="1" applyBorder="1" applyAlignment="1">
      <alignment horizontal="center"/>
    </xf>
    <xf numFmtId="166" fontId="21" fillId="0" borderId="167" xfId="0" applyNumberFormat="1" applyFont="1" applyBorder="1" applyAlignment="1">
      <alignment horizontal="center"/>
    </xf>
    <xf numFmtId="0" fontId="21" fillId="19" borderId="167" xfId="0" applyFont="1" applyFill="1" applyBorder="1"/>
    <xf numFmtId="165" fontId="21" fillId="19" borderId="167" xfId="0" applyNumberFormat="1" applyFont="1" applyFill="1" applyBorder="1" applyAlignment="1">
      <alignment horizontal="center"/>
    </xf>
    <xf numFmtId="164" fontId="21" fillId="19" borderId="167" xfId="0" applyNumberFormat="1" applyFont="1" applyFill="1" applyBorder="1" applyAlignment="1">
      <alignment horizontal="center"/>
    </xf>
    <xf numFmtId="166" fontId="21" fillId="19" borderId="167" xfId="0" applyNumberFormat="1" applyFont="1" applyFill="1" applyBorder="1" applyAlignment="1">
      <alignment horizontal="center"/>
    </xf>
    <xf numFmtId="0" fontId="21" fillId="19" borderId="167" xfId="0" applyFont="1" applyFill="1" applyBorder="1" applyAlignment="1">
      <alignment horizontal="center"/>
    </xf>
    <xf numFmtId="0" fontId="21" fillId="19" borderId="179" xfId="0" applyFont="1" applyFill="1" applyBorder="1"/>
    <xf numFmtId="0" fontId="21" fillId="19" borderId="167" xfId="0" applyFont="1" applyFill="1" applyBorder="1" applyAlignment="1">
      <alignment horizontal="right"/>
    </xf>
    <xf numFmtId="0" fontId="21" fillId="19" borderId="179" xfId="0" applyFont="1" applyFill="1" applyBorder="1" applyAlignment="1">
      <alignment horizontal="right"/>
    </xf>
    <xf numFmtId="0" fontId="21" fillId="20" borderId="167" xfId="0" applyFont="1" applyFill="1" applyBorder="1"/>
    <xf numFmtId="165" fontId="21" fillId="21" borderId="167" xfId="0" applyNumberFormat="1" applyFont="1" applyFill="1" applyBorder="1" applyAlignment="1">
      <alignment horizontal="center"/>
    </xf>
    <xf numFmtId="164" fontId="21" fillId="21" borderId="167" xfId="0" applyNumberFormat="1" applyFont="1" applyFill="1" applyBorder="1" applyAlignment="1">
      <alignment horizontal="center"/>
    </xf>
    <xf numFmtId="0" fontId="21" fillId="21" borderId="167" xfId="0" applyFont="1" applyFill="1" applyBorder="1" applyAlignment="1">
      <alignment horizontal="center"/>
    </xf>
    <xf numFmtId="0" fontId="21" fillId="21" borderId="167" xfId="0" applyFont="1" applyFill="1" applyBorder="1"/>
    <xf numFmtId="0" fontId="21" fillId="21" borderId="179" xfId="0" applyFont="1" applyFill="1" applyBorder="1"/>
    <xf numFmtId="165" fontId="21" fillId="0" borderId="167" xfId="0" applyNumberFormat="1" applyFont="1" applyFill="1" applyBorder="1" applyAlignment="1">
      <alignment horizontal="center"/>
    </xf>
    <xf numFmtId="0" fontId="21" fillId="0" borderId="167" xfId="0" applyFont="1" applyFill="1" applyBorder="1" applyAlignment="1">
      <alignment horizontal="center"/>
    </xf>
    <xf numFmtId="0" fontId="21" fillId="0" borderId="179" xfId="0" applyFont="1" applyFill="1" applyBorder="1"/>
    <xf numFmtId="0" fontId="21" fillId="22" borderId="167" xfId="0" applyFont="1" applyFill="1" applyBorder="1"/>
    <xf numFmtId="165" fontId="21" fillId="23" borderId="167" xfId="0" applyNumberFormat="1" applyFont="1" applyFill="1" applyBorder="1" applyAlignment="1">
      <alignment horizontal="center"/>
    </xf>
    <xf numFmtId="164" fontId="21" fillId="23" borderId="167" xfId="0" applyNumberFormat="1" applyFont="1" applyFill="1" applyBorder="1" applyAlignment="1">
      <alignment horizontal="center"/>
    </xf>
    <xf numFmtId="166" fontId="21" fillId="23" borderId="167" xfId="0" applyNumberFormat="1" applyFont="1" applyFill="1" applyBorder="1" applyAlignment="1">
      <alignment horizontal="center"/>
    </xf>
    <xf numFmtId="0" fontId="21" fillId="23" borderId="167" xfId="0" applyFont="1" applyFill="1" applyBorder="1" applyAlignment="1">
      <alignment horizontal="center"/>
    </xf>
    <xf numFmtId="0" fontId="21" fillId="23" borderId="167" xfId="0" applyFont="1" applyFill="1" applyBorder="1"/>
    <xf numFmtId="0" fontId="21" fillId="23" borderId="179" xfId="0" applyFont="1" applyFill="1" applyBorder="1"/>
    <xf numFmtId="165" fontId="21" fillId="0" borderId="167" xfId="0" applyNumberFormat="1" applyFont="1" applyBorder="1"/>
    <xf numFmtId="0" fontId="21" fillId="24" borderId="167" xfId="0" applyFont="1" applyFill="1" applyBorder="1"/>
    <xf numFmtId="165" fontId="21" fillId="24" borderId="167" xfId="0" applyNumberFormat="1" applyFont="1" applyFill="1" applyBorder="1"/>
    <xf numFmtId="21" fontId="21" fillId="24" borderId="167" xfId="0" applyNumberFormat="1" applyFont="1" applyFill="1" applyBorder="1" applyAlignment="1">
      <alignment horizontal="center" vertical="center"/>
    </xf>
    <xf numFmtId="0" fontId="21" fillId="24" borderId="167" xfId="0" applyFont="1" applyFill="1" applyBorder="1" applyAlignment="1">
      <alignment horizontal="center"/>
    </xf>
    <xf numFmtId="0" fontId="21" fillId="24" borderId="167" xfId="0" applyFont="1" applyFill="1" applyBorder="1" applyAlignment="1">
      <alignment horizontal="right"/>
    </xf>
    <xf numFmtId="49" fontId="1" fillId="0" borderId="180" xfId="1" applyNumberFormat="1" applyFont="1" applyFill="1" applyBorder="1" applyAlignment="1">
      <alignment horizontal="left" vertical="center" wrapText="1"/>
    </xf>
    <xf numFmtId="0" fontId="1" fillId="0" borderId="181" xfId="1" applyBorder="1" applyAlignment="1">
      <alignment horizontal="center" vertical="center" wrapText="1"/>
    </xf>
    <xf numFmtId="0" fontId="1" fillId="0" borderId="167" xfId="1" applyFont="1" applyBorder="1" applyAlignment="1">
      <alignment horizontal="center" vertical="center" wrapText="1"/>
    </xf>
    <xf numFmtId="0" fontId="5" fillId="0" borderId="179" xfId="1" applyFont="1" applyBorder="1" applyAlignment="1">
      <alignment horizontal="center" vertical="center" wrapText="1"/>
    </xf>
    <xf numFmtId="0" fontId="1" fillId="0" borderId="180" xfId="1" applyFont="1" applyFill="1" applyBorder="1" applyAlignment="1">
      <alignment horizontal="left" vertical="center" wrapText="1"/>
    </xf>
    <xf numFmtId="0" fontId="1" fillId="0" borderId="167" xfId="1" applyBorder="1" applyAlignment="1">
      <alignment horizontal="center" vertical="center" wrapText="1"/>
    </xf>
    <xf numFmtId="0" fontId="1" fillId="0" borderId="179" xfId="1" applyBorder="1" applyAlignment="1">
      <alignment horizontal="center" vertical="center" wrapText="1"/>
    </xf>
    <xf numFmtId="0" fontId="0" fillId="0" borderId="80" xfId="0" applyFont="1" applyBorder="1" applyAlignment="1">
      <alignment horizontal="center"/>
    </xf>
    <xf numFmtId="0" fontId="0" fillId="0" borderId="160" xfId="0" applyFont="1" applyBorder="1" applyAlignment="1">
      <alignment horizontal="center"/>
    </xf>
    <xf numFmtId="0" fontId="0" fillId="0" borderId="135" xfId="0" applyFont="1" applyBorder="1" applyAlignment="1">
      <alignment horizontal="center"/>
    </xf>
    <xf numFmtId="0" fontId="1" fillId="0" borderId="21" xfId="0" applyNumberFormat="1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166" xfId="0" applyFont="1" applyBorder="1"/>
    <xf numFmtId="164" fontId="14" fillId="0" borderId="58" xfId="0" applyNumberFormat="1" applyFont="1" applyBorder="1" applyAlignment="1">
      <alignment horizontal="center" vertical="center" wrapText="1"/>
    </xf>
    <xf numFmtId="0" fontId="14" fillId="0" borderId="58" xfId="0" applyFont="1" applyBorder="1"/>
    <xf numFmtId="164" fontId="14" fillId="0" borderId="135" xfId="0" applyNumberFormat="1" applyFont="1" applyBorder="1" applyAlignment="1">
      <alignment horizontal="center" vertical="center" wrapText="1"/>
    </xf>
    <xf numFmtId="164" fontId="14" fillId="0" borderId="167" xfId="0" applyNumberFormat="1" applyFont="1" applyBorder="1" applyAlignment="1">
      <alignment horizontal="center" vertical="center" wrapText="1"/>
    </xf>
    <xf numFmtId="0" fontId="14" fillId="0" borderId="166" xfId="0" applyFont="1" applyFill="1" applyBorder="1"/>
    <xf numFmtId="0" fontId="14" fillId="0" borderId="58" xfId="0" applyFont="1" applyFill="1" applyBorder="1"/>
    <xf numFmtId="49" fontId="14" fillId="0" borderId="58" xfId="0" applyNumberFormat="1" applyFont="1" applyFill="1" applyBorder="1" applyAlignment="1">
      <alignment horizontal="left" vertical="center"/>
    </xf>
    <xf numFmtId="49" fontId="14" fillId="0" borderId="135" xfId="0" applyNumberFormat="1" applyFont="1" applyFill="1" applyBorder="1" applyAlignment="1">
      <alignment horizontal="left" vertical="center"/>
    </xf>
    <xf numFmtId="0" fontId="14" fillId="0" borderId="135" xfId="0" applyFont="1" applyFill="1" applyBorder="1"/>
    <xf numFmtId="164" fontId="14" fillId="0" borderId="166" xfId="0" applyNumberFormat="1" applyFont="1" applyBorder="1" applyAlignment="1">
      <alignment horizontal="center" vertical="center" wrapText="1"/>
    </xf>
    <xf numFmtId="164" fontId="14" fillId="0" borderId="167" xfId="0" applyNumberFormat="1" applyFont="1" applyFill="1" applyBorder="1" applyAlignment="1">
      <alignment horizontal="center" vertical="center" wrapText="1"/>
    </xf>
    <xf numFmtId="164" fontId="14" fillId="0" borderId="166" xfId="0" applyNumberFormat="1" applyFont="1" applyFill="1" applyBorder="1" applyAlignment="1">
      <alignment horizontal="center" vertical="center" wrapText="1"/>
    </xf>
    <xf numFmtId="0" fontId="1" fillId="0" borderId="182" xfId="0" applyFont="1" applyBorder="1"/>
    <xf numFmtId="164" fontId="14" fillId="0" borderId="170" xfId="0" applyNumberFormat="1" applyFont="1" applyFill="1" applyBorder="1" applyAlignment="1">
      <alignment horizontal="center" vertical="center" wrapText="1"/>
    </xf>
    <xf numFmtId="164" fontId="14" fillId="0" borderId="170" xfId="0" applyNumberFormat="1" applyFont="1" applyBorder="1" applyAlignment="1">
      <alignment horizontal="center" vertical="center" wrapText="1"/>
    </xf>
    <xf numFmtId="164" fontId="14" fillId="0" borderId="58" xfId="0" applyNumberFormat="1" applyFont="1" applyFill="1" applyBorder="1" applyAlignment="1">
      <alignment horizontal="center" vertical="center" wrapText="1"/>
    </xf>
    <xf numFmtId="164" fontId="14" fillId="0" borderId="135" xfId="0" applyNumberFormat="1" applyFont="1" applyFill="1" applyBorder="1" applyAlignment="1">
      <alignment horizontal="center" vertical="center" wrapText="1"/>
    </xf>
    <xf numFmtId="0" fontId="14" fillId="0" borderId="182" xfId="0" applyFont="1" applyBorder="1"/>
    <xf numFmtId="164" fontId="14" fillId="0" borderId="61" xfId="0" applyNumberFormat="1" applyFont="1" applyBorder="1" applyAlignment="1">
      <alignment horizontal="center" vertical="center" wrapText="1"/>
    </xf>
    <xf numFmtId="0" fontId="14" fillId="0" borderId="0" xfId="0" applyFont="1" applyBorder="1"/>
    <xf numFmtId="0" fontId="14" fillId="0" borderId="167" xfId="0" applyFont="1" applyBorder="1" applyAlignment="1">
      <alignment horizontal="center" vertical="center" wrapText="1"/>
    </xf>
    <xf numFmtId="49" fontId="14" fillId="0" borderId="61" xfId="0" applyNumberFormat="1" applyFont="1" applyFill="1" applyBorder="1" applyAlignment="1">
      <alignment horizontal="left"/>
    </xf>
    <xf numFmtId="0" fontId="14" fillId="0" borderId="60" xfId="0" applyFont="1" applyBorder="1" applyAlignment="1">
      <alignment horizontal="center" vertical="center" wrapText="1"/>
    </xf>
    <xf numFmtId="0" fontId="14" fillId="0" borderId="167" xfId="0" applyFont="1" applyBorder="1"/>
    <xf numFmtId="0" fontId="14" fillId="0" borderId="167" xfId="0" applyFont="1" applyFill="1" applyBorder="1"/>
    <xf numFmtId="49" fontId="14" fillId="0" borderId="167" xfId="0" applyNumberFormat="1" applyFont="1" applyFill="1" applyBorder="1" applyAlignment="1">
      <alignment horizontal="left" vertical="center"/>
    </xf>
    <xf numFmtId="0" fontId="1" fillId="0" borderId="167" xfId="0" applyFont="1" applyBorder="1"/>
    <xf numFmtId="49" fontId="14" fillId="0" borderId="167" xfId="0" applyNumberFormat="1" applyFont="1" applyFill="1" applyBorder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" fillId="0" borderId="184" xfId="1" applyBorder="1" applyAlignment="1">
      <alignment horizontal="center" vertical="center" wrapText="1"/>
    </xf>
    <xf numFmtId="0" fontId="5" fillId="0" borderId="167" xfId="1" applyFont="1" applyBorder="1" applyAlignment="1">
      <alignment horizontal="center" vertical="center" wrapText="1"/>
    </xf>
    <xf numFmtId="0" fontId="1" fillId="0" borderId="186" xfId="1" applyBorder="1" applyAlignment="1">
      <alignment horizontal="center" vertical="center" wrapText="1"/>
    </xf>
    <xf numFmtId="0" fontId="1" fillId="0" borderId="187" xfId="1" applyBorder="1" applyAlignment="1">
      <alignment horizontal="center" vertical="center" wrapText="1"/>
    </xf>
    <xf numFmtId="0" fontId="1" fillId="0" borderId="188" xfId="1" applyBorder="1" applyAlignment="1">
      <alignment horizontal="center" vertical="center" wrapText="1"/>
    </xf>
    <xf numFmtId="0" fontId="1" fillId="0" borderId="189" xfId="1" applyBorder="1" applyAlignment="1">
      <alignment horizontal="center" vertical="center" wrapText="1"/>
    </xf>
    <xf numFmtId="0" fontId="5" fillId="0" borderId="191" xfId="1" applyFont="1" applyBorder="1" applyAlignment="1">
      <alignment horizontal="left" vertical="center" wrapText="1"/>
    </xf>
    <xf numFmtId="0" fontId="5" fillId="0" borderId="39" xfId="1" applyFont="1" applyBorder="1" applyAlignment="1">
      <alignment horizontal="left" vertical="center" wrapText="1"/>
    </xf>
    <xf numFmtId="0" fontId="1" fillId="0" borderId="168" xfId="1" applyBorder="1" applyAlignment="1">
      <alignment horizontal="center" vertical="center" wrapText="1"/>
    </xf>
    <xf numFmtId="0" fontId="0" fillId="0" borderId="42" xfId="0" applyFill="1" applyBorder="1"/>
    <xf numFmtId="49" fontId="14" fillId="0" borderId="180" xfId="1" applyNumberFormat="1" applyFont="1" applyFill="1" applyBorder="1" applyAlignment="1">
      <alignment horizontal="left" vertical="center" wrapText="1"/>
    </xf>
    <xf numFmtId="0" fontId="14" fillId="0" borderId="180" xfId="1" applyFont="1" applyFill="1" applyBorder="1" applyAlignment="1">
      <alignment horizontal="left" vertical="center" wrapText="1"/>
    </xf>
    <xf numFmtId="49" fontId="14" fillId="0" borderId="193" xfId="1" applyNumberFormat="1" applyFont="1" applyFill="1" applyBorder="1" applyAlignment="1">
      <alignment horizontal="left" vertical="center" wrapText="1"/>
    </xf>
    <xf numFmtId="49" fontId="15" fillId="0" borderId="180" xfId="0" applyNumberFormat="1" applyFont="1" applyFill="1" applyBorder="1" applyAlignment="1">
      <alignment horizontal="left" vertical="center" wrapText="1"/>
    </xf>
    <xf numFmtId="0" fontId="5" fillId="0" borderId="34" xfId="1" applyFont="1" applyBorder="1" applyAlignment="1">
      <alignment horizontal="left" vertical="center" wrapText="1"/>
    </xf>
    <xf numFmtId="0" fontId="1" fillId="0" borderId="165" xfId="1" applyBorder="1" applyAlignment="1">
      <alignment horizontal="center" vertical="center" wrapText="1"/>
    </xf>
    <xf numFmtId="0" fontId="1" fillId="0" borderId="195" xfId="1" applyBorder="1" applyAlignment="1">
      <alignment horizontal="center" vertical="center" wrapText="1"/>
    </xf>
    <xf numFmtId="0" fontId="1" fillId="0" borderId="196" xfId="1" applyBorder="1" applyAlignment="1">
      <alignment horizontal="center" vertical="center" wrapText="1"/>
    </xf>
    <xf numFmtId="0" fontId="5" fillId="0" borderId="193" xfId="1" applyFont="1" applyBorder="1" applyAlignment="1">
      <alignment horizontal="center" vertical="center" wrapText="1"/>
    </xf>
    <xf numFmtId="0" fontId="5" fillId="0" borderId="68" xfId="1" applyFont="1" applyBorder="1" applyAlignment="1">
      <alignment horizontal="center" vertical="center" wrapText="1"/>
    </xf>
    <xf numFmtId="0" fontId="5" fillId="0" borderId="190" xfId="1" applyFont="1" applyBorder="1" applyAlignment="1">
      <alignment horizontal="center" vertical="center" wrapText="1"/>
    </xf>
    <xf numFmtId="0" fontId="5" fillId="0" borderId="194" xfId="1" applyFont="1" applyBorder="1" applyAlignment="1">
      <alignment horizontal="center" vertical="center" wrapText="1"/>
    </xf>
    <xf numFmtId="0" fontId="5" fillId="0" borderId="168" xfId="1" applyFont="1" applyBorder="1" applyAlignment="1">
      <alignment horizontal="center" vertical="center" wrapText="1"/>
    </xf>
    <xf numFmtId="0" fontId="5" fillId="0" borderId="165" xfId="1" applyFont="1" applyBorder="1" applyAlignment="1">
      <alignment horizontal="center" vertical="center" wrapText="1"/>
    </xf>
    <xf numFmtId="0" fontId="1" fillId="0" borderId="167" xfId="1" applyBorder="1" applyAlignment="1">
      <alignment horizontal="center"/>
    </xf>
    <xf numFmtId="0" fontId="0" fillId="0" borderId="167" xfId="0" applyBorder="1" applyAlignment="1">
      <alignment horizontal="center"/>
    </xf>
    <xf numFmtId="0" fontId="1" fillId="0" borderId="190" xfId="1" applyBorder="1" applyAlignment="1">
      <alignment horizontal="center" vertical="center" wrapText="1"/>
    </xf>
    <xf numFmtId="0" fontId="1" fillId="0" borderId="68" xfId="1" applyBorder="1" applyAlignment="1">
      <alignment horizontal="center" vertical="center" wrapText="1"/>
    </xf>
    <xf numFmtId="0" fontId="1" fillId="0" borderId="168" xfId="1" applyBorder="1" applyAlignment="1">
      <alignment horizontal="center"/>
    </xf>
    <xf numFmtId="49" fontId="1" fillId="0" borderId="193" xfId="1" applyNumberFormat="1" applyFont="1" applyFill="1" applyBorder="1" applyAlignment="1">
      <alignment horizontal="left" vertical="center" wrapText="1"/>
    </xf>
    <xf numFmtId="49" fontId="14" fillId="0" borderId="198" xfId="1" applyNumberFormat="1" applyFont="1" applyFill="1" applyBorder="1" applyAlignment="1">
      <alignment horizontal="left" vertical="center" wrapText="1"/>
    </xf>
    <xf numFmtId="49" fontId="1" fillId="0" borderId="198" xfId="1" applyNumberFormat="1" applyFont="1" applyFill="1" applyBorder="1" applyAlignment="1">
      <alignment horizontal="left" vertical="center" wrapText="1"/>
    </xf>
    <xf numFmtId="0" fontId="1" fillId="0" borderId="198" xfId="1" applyFont="1" applyFill="1" applyBorder="1" applyAlignment="1">
      <alignment horizontal="left" vertical="center" wrapText="1"/>
    </xf>
    <xf numFmtId="49" fontId="1" fillId="0" borderId="200" xfId="1" applyNumberFormat="1" applyFont="1" applyFill="1" applyBorder="1" applyAlignment="1">
      <alignment horizontal="left" vertical="center" wrapText="1"/>
    </xf>
    <xf numFmtId="0" fontId="1" fillId="0" borderId="118" xfId="1" applyBorder="1" applyAlignment="1">
      <alignment horizontal="center"/>
    </xf>
    <xf numFmtId="0" fontId="1" fillId="0" borderId="201" xfId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1" fillId="0" borderId="194" xfId="1" applyBorder="1" applyAlignment="1">
      <alignment horizontal="center" vertical="center" wrapText="1"/>
    </xf>
    <xf numFmtId="0" fontId="1" fillId="0" borderId="165" xfId="1" applyBorder="1" applyAlignment="1">
      <alignment horizontal="center"/>
    </xf>
    <xf numFmtId="0" fontId="1" fillId="0" borderId="162" xfId="1" applyBorder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5" fillId="5" borderId="199" xfId="1" applyFont="1" applyFill="1" applyBorder="1" applyAlignment="1">
      <alignment horizontal="center" vertical="center" wrapText="1"/>
    </xf>
    <xf numFmtId="0" fontId="5" fillId="5" borderId="202" xfId="1" applyFont="1" applyFill="1" applyBorder="1" applyAlignment="1">
      <alignment horizontal="center" vertical="center" wrapText="1"/>
    </xf>
    <xf numFmtId="0" fontId="5" fillId="5" borderId="42" xfId="1" applyFont="1" applyFill="1" applyBorder="1" applyAlignment="1">
      <alignment horizontal="center" vertical="center" wrapText="1"/>
    </xf>
    <xf numFmtId="0" fontId="0" fillId="0" borderId="181" xfId="0" applyBorder="1" applyAlignment="1">
      <alignment horizontal="center"/>
    </xf>
    <xf numFmtId="0" fontId="0" fillId="0" borderId="181" xfId="0" applyFill="1" applyBorder="1" applyAlignment="1">
      <alignment horizontal="center"/>
    </xf>
    <xf numFmtId="0" fontId="16" fillId="0" borderId="181" xfId="0" applyFont="1" applyBorder="1" applyAlignment="1">
      <alignment horizontal="center"/>
    </xf>
    <xf numFmtId="0" fontId="1" fillId="0" borderId="181" xfId="1" applyBorder="1" applyAlignment="1">
      <alignment horizontal="center"/>
    </xf>
    <xf numFmtId="0" fontId="14" fillId="0" borderId="198" xfId="1" applyFont="1" applyFill="1" applyBorder="1" applyAlignment="1">
      <alignment horizontal="left" vertical="center" wrapText="1"/>
    </xf>
    <xf numFmtId="49" fontId="15" fillId="0" borderId="198" xfId="0" applyNumberFormat="1" applyFont="1" applyFill="1" applyBorder="1" applyAlignment="1">
      <alignment horizontal="left" vertical="center" wrapText="1"/>
    </xf>
    <xf numFmtId="0" fontId="0" fillId="0" borderId="68" xfId="0" applyBorder="1" applyAlignment="1">
      <alignment horizontal="center"/>
    </xf>
    <xf numFmtId="0" fontId="16" fillId="0" borderId="190" xfId="0" applyFont="1" applyBorder="1" applyAlignment="1">
      <alignment horizontal="center"/>
    </xf>
    <xf numFmtId="0" fontId="0" fillId="0" borderId="190" xfId="0" applyBorder="1" applyAlignment="1">
      <alignment horizontal="center"/>
    </xf>
    <xf numFmtId="0" fontId="1" fillId="0" borderId="203" xfId="1" applyFont="1" applyFill="1" applyBorder="1" applyAlignment="1">
      <alignment horizontal="left" vertical="center" wrapText="1"/>
    </xf>
    <xf numFmtId="0" fontId="1" fillId="0" borderId="201" xfId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21" fillId="0" borderId="0" xfId="0" applyFont="1" applyAlignment="1"/>
    <xf numFmtId="0" fontId="1" fillId="0" borderId="21" xfId="1" applyFont="1" applyBorder="1" applyAlignment="1">
      <alignment horizontal="center" vertical="center" textRotation="90" wrapText="1"/>
    </xf>
    <xf numFmtId="0" fontId="14" fillId="0" borderId="201" xfId="1" applyFont="1" applyBorder="1"/>
    <xf numFmtId="0" fontId="14" fillId="0" borderId="190" xfId="1" applyFont="1" applyBorder="1"/>
    <xf numFmtId="0" fontId="0" fillId="0" borderId="201" xfId="0" applyBorder="1"/>
    <xf numFmtId="0" fontId="0" fillId="0" borderId="190" xfId="0" applyBorder="1"/>
    <xf numFmtId="0" fontId="14" fillId="0" borderId="190" xfId="1" applyFont="1" applyFill="1" applyBorder="1"/>
    <xf numFmtId="0" fontId="0" fillId="0" borderId="190" xfId="0" applyFill="1" applyBorder="1"/>
    <xf numFmtId="0" fontId="1" fillId="0" borderId="201" xfId="0" applyFont="1" applyFill="1" applyBorder="1" applyAlignment="1">
      <alignment horizontal="left" vertical="center" wrapText="1"/>
    </xf>
    <xf numFmtId="0" fontId="14" fillId="0" borderId="201" xfId="1" applyFont="1" applyFill="1" applyBorder="1"/>
    <xf numFmtId="0" fontId="14" fillId="0" borderId="118" xfId="1" applyFont="1" applyFill="1" applyBorder="1"/>
    <xf numFmtId="0" fontId="1" fillId="0" borderId="208" xfId="0" applyFont="1" applyFill="1" applyBorder="1" applyAlignment="1">
      <alignment horizontal="left" vertical="center" wrapText="1"/>
    </xf>
    <xf numFmtId="0" fontId="0" fillId="0" borderId="205" xfId="0" applyBorder="1"/>
    <xf numFmtId="0" fontId="1" fillId="0" borderId="205" xfId="0" applyFont="1" applyFill="1" applyBorder="1" applyAlignment="1">
      <alignment horizontal="left" vertical="center" wrapText="1"/>
    </xf>
    <xf numFmtId="0" fontId="0" fillId="0" borderId="117" xfId="0" applyBorder="1"/>
    <xf numFmtId="0" fontId="1" fillId="0" borderId="205" xfId="1" applyBorder="1" applyAlignment="1">
      <alignment horizontal="center" vertical="center" wrapText="1"/>
    </xf>
    <xf numFmtId="0" fontId="1" fillId="0" borderId="205" xfId="1" applyFont="1" applyFill="1" applyBorder="1" applyAlignment="1">
      <alignment horizontal="left" vertical="center" wrapText="1"/>
    </xf>
    <xf numFmtId="0" fontId="0" fillId="0" borderId="205" xfId="0" applyBorder="1" applyAlignment="1">
      <alignment horizontal="center"/>
    </xf>
    <xf numFmtId="0" fontId="5" fillId="3" borderId="213" xfId="1" applyFont="1" applyFill="1" applyBorder="1" applyAlignment="1">
      <alignment horizontal="center" vertical="center" wrapText="1"/>
    </xf>
    <xf numFmtId="0" fontId="1" fillId="0" borderId="215" xfId="1" applyBorder="1" applyAlignment="1">
      <alignment horizontal="center" vertical="center" wrapText="1"/>
    </xf>
    <xf numFmtId="0" fontId="1" fillId="0" borderId="179" xfId="1" applyFont="1" applyBorder="1" applyAlignment="1">
      <alignment horizontal="center" vertical="center" wrapText="1"/>
    </xf>
    <xf numFmtId="0" fontId="16" fillId="0" borderId="147" xfId="0" applyFont="1" applyBorder="1" applyAlignment="1">
      <alignment horizontal="center"/>
    </xf>
    <xf numFmtId="0" fontId="17" fillId="3" borderId="213" xfId="1" applyFont="1" applyFill="1" applyBorder="1" applyAlignment="1">
      <alignment horizontal="center" vertical="center" wrapText="1"/>
    </xf>
    <xf numFmtId="0" fontId="5" fillId="3" borderId="221" xfId="1" applyFont="1" applyFill="1" applyBorder="1" applyAlignment="1">
      <alignment horizontal="center" vertical="center" wrapText="1"/>
    </xf>
    <xf numFmtId="0" fontId="0" fillId="0" borderId="205" xfId="0" applyFont="1" applyBorder="1" applyAlignment="1">
      <alignment horizontal="center"/>
    </xf>
    <xf numFmtId="0" fontId="17" fillId="3" borderId="221" xfId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1" fillId="0" borderId="222" xfId="1" applyFont="1" applyFill="1" applyBorder="1" applyAlignment="1">
      <alignment horizontal="left" vertical="center" wrapText="1"/>
    </xf>
    <xf numFmtId="0" fontId="1" fillId="0" borderId="224" xfId="0" applyFont="1" applyFill="1" applyBorder="1" applyAlignment="1">
      <alignment horizontal="left" vertical="center" wrapText="1"/>
    </xf>
    <xf numFmtId="0" fontId="14" fillId="0" borderId="225" xfId="1" applyFont="1" applyBorder="1"/>
    <xf numFmtId="0" fontId="14" fillId="0" borderId="226" xfId="1" applyFont="1" applyBorder="1"/>
    <xf numFmtId="0" fontId="0" fillId="0" borderId="225" xfId="0" applyBorder="1"/>
    <xf numFmtId="0" fontId="0" fillId="0" borderId="226" xfId="0" applyBorder="1"/>
    <xf numFmtId="0" fontId="14" fillId="0" borderId="225" xfId="1" applyFont="1" applyFill="1" applyBorder="1"/>
    <xf numFmtId="0" fontId="14" fillId="0" borderId="226" xfId="1" applyFont="1" applyFill="1" applyBorder="1"/>
    <xf numFmtId="0" fontId="1" fillId="0" borderId="225" xfId="0" applyFont="1" applyFill="1" applyBorder="1" applyAlignment="1">
      <alignment horizontal="left" vertical="center" wrapText="1"/>
    </xf>
    <xf numFmtId="0" fontId="1" fillId="0" borderId="226" xfId="0" applyFont="1" applyFill="1" applyBorder="1" applyAlignment="1">
      <alignment horizontal="left" vertical="center" wrapText="1"/>
    </xf>
    <xf numFmtId="0" fontId="1" fillId="0" borderId="236" xfId="1" applyBorder="1" applyAlignment="1">
      <alignment horizontal="center" vertical="center" wrapText="1"/>
    </xf>
    <xf numFmtId="0" fontId="1" fillId="0" borderId="238" xfId="1" applyBorder="1" applyAlignment="1">
      <alignment horizontal="center" vertical="center" wrapText="1"/>
    </xf>
    <xf numFmtId="49" fontId="1" fillId="0" borderId="239" xfId="1" applyNumberFormat="1" applyFont="1" applyFill="1" applyBorder="1" applyAlignment="1">
      <alignment horizontal="left" vertical="center" wrapText="1"/>
    </xf>
    <xf numFmtId="0" fontId="1" fillId="0" borderId="240" xfId="1" applyFont="1" applyFill="1" applyBorder="1" applyAlignment="1">
      <alignment horizontal="left" vertical="center" wrapText="1"/>
    </xf>
    <xf numFmtId="49" fontId="1" fillId="0" borderId="241" xfId="1" applyNumberFormat="1" applyFont="1" applyFill="1" applyBorder="1" applyAlignment="1">
      <alignment horizontal="left" vertical="center" wrapText="1"/>
    </xf>
    <xf numFmtId="0" fontId="1" fillId="0" borderId="242" xfId="1" applyBorder="1" applyAlignment="1">
      <alignment horizontal="center" vertical="center" wrapText="1"/>
    </xf>
    <xf numFmtId="0" fontId="1" fillId="0" borderId="243" xfId="1" applyBorder="1" applyAlignment="1">
      <alignment horizontal="center" vertical="center" wrapText="1"/>
    </xf>
    <xf numFmtId="0" fontId="1" fillId="0" borderId="244" xfId="1" applyBorder="1" applyAlignment="1">
      <alignment horizontal="center" vertical="center" wrapText="1"/>
    </xf>
    <xf numFmtId="0" fontId="1" fillId="0" borderId="235" xfId="1" applyBorder="1" applyAlignment="1">
      <alignment horizontal="center" vertical="center" wrapText="1"/>
    </xf>
    <xf numFmtId="0" fontId="1" fillId="0" borderId="245" xfId="1" applyBorder="1" applyAlignment="1">
      <alignment horizontal="center" vertical="center" wrapText="1"/>
    </xf>
    <xf numFmtId="0" fontId="1" fillId="0" borderId="237" xfId="1" applyBorder="1" applyAlignment="1">
      <alignment horizontal="center" vertical="center" wrapText="1"/>
    </xf>
    <xf numFmtId="0" fontId="1" fillId="0" borderId="246" xfId="1" applyBorder="1" applyAlignment="1">
      <alignment horizontal="center" vertical="center" wrapText="1"/>
    </xf>
    <xf numFmtId="0" fontId="5" fillId="3" borderId="247" xfId="1" applyFont="1" applyFill="1" applyBorder="1" applyAlignment="1">
      <alignment horizontal="center" vertical="center" wrapText="1"/>
    </xf>
    <xf numFmtId="0" fontId="1" fillId="0" borderId="249" xfId="1" applyBorder="1" applyAlignment="1">
      <alignment horizontal="center" vertical="center" wrapText="1"/>
    </xf>
    <xf numFmtId="0" fontId="5" fillId="0" borderId="252" xfId="1" applyFont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 wrapText="1"/>
    </xf>
    <xf numFmtId="0" fontId="0" fillId="0" borderId="259" xfId="0" applyBorder="1"/>
    <xf numFmtId="164" fontId="14" fillId="0" borderId="137" xfId="1" applyNumberFormat="1" applyFont="1" applyFill="1" applyBorder="1" applyAlignment="1">
      <alignment vertical="center" wrapText="1"/>
    </xf>
    <xf numFmtId="164" fontId="14" fillId="0" borderId="58" xfId="1" applyNumberFormat="1" applyFont="1" applyFill="1" applyBorder="1" applyAlignment="1">
      <alignment horizontal="center" vertical="center" wrapText="1"/>
    </xf>
    <xf numFmtId="0" fontId="5" fillId="0" borderId="252" xfId="1" applyFont="1" applyBorder="1" applyAlignment="1">
      <alignment horizontal="center" vertical="center" wrapText="1"/>
    </xf>
    <xf numFmtId="164" fontId="14" fillId="0" borderId="135" xfId="1" applyNumberFormat="1" applyFont="1" applyFill="1" applyBorder="1" applyAlignment="1">
      <alignment vertical="center" wrapText="1"/>
    </xf>
    <xf numFmtId="0" fontId="0" fillId="0" borderId="79" xfId="0" applyBorder="1"/>
    <xf numFmtId="0" fontId="14" fillId="0" borderId="79" xfId="3" applyBorder="1"/>
    <xf numFmtId="0" fontId="14" fillId="0" borderId="58" xfId="3" applyBorder="1"/>
    <xf numFmtId="0" fontId="14" fillId="0" borderId="135" xfId="3" applyBorder="1"/>
    <xf numFmtId="0" fontId="14" fillId="0" borderId="146" xfId="3" applyBorder="1"/>
    <xf numFmtId="0" fontId="14" fillId="0" borderId="201" xfId="3" applyBorder="1"/>
    <xf numFmtId="0" fontId="0" fillId="0" borderId="118" xfId="0" applyFill="1" applyBorder="1"/>
    <xf numFmtId="21" fontId="15" fillId="0" borderId="58" xfId="3" applyNumberFormat="1" applyFont="1" applyFill="1" applyBorder="1"/>
    <xf numFmtId="164" fontId="15" fillId="0" borderId="58" xfId="3" applyNumberFormat="1" applyFont="1" applyFill="1" applyBorder="1"/>
    <xf numFmtId="164" fontId="14" fillId="0" borderId="118" xfId="1" applyNumberFormat="1" applyFont="1" applyFill="1" applyBorder="1" applyAlignment="1">
      <alignment vertical="center" wrapText="1"/>
    </xf>
    <xf numFmtId="164" fontId="14" fillId="0" borderId="58" xfId="1" applyNumberFormat="1" applyFont="1" applyFill="1" applyBorder="1" applyAlignment="1">
      <alignment vertical="center" wrapText="1"/>
    </xf>
    <xf numFmtId="0" fontId="14" fillId="0" borderId="137" xfId="3" applyFill="1" applyBorder="1"/>
    <xf numFmtId="0" fontId="14" fillId="0" borderId="135" xfId="3" applyFill="1" applyBorder="1"/>
    <xf numFmtId="0" fontId="14" fillId="0" borderId="201" xfId="3" applyFill="1" applyBorder="1"/>
    <xf numFmtId="0" fontId="14" fillId="0" borderId="160" xfId="3" applyFill="1" applyBorder="1"/>
    <xf numFmtId="0" fontId="14" fillId="0" borderId="259" xfId="1" applyFont="1" applyFill="1" applyBorder="1"/>
    <xf numFmtId="0" fontId="0" fillId="0" borderId="263" xfId="0" applyBorder="1"/>
    <xf numFmtId="0" fontId="0" fillId="0" borderId="147" xfId="0" applyBorder="1"/>
    <xf numFmtId="0" fontId="1" fillId="0" borderId="265" xfId="1" applyFont="1" applyFill="1" applyBorder="1" applyAlignment="1">
      <alignment horizontal="left" vertical="center" wrapText="1"/>
    </xf>
    <xf numFmtId="0" fontId="1" fillId="0" borderId="260" xfId="1" applyBorder="1" applyAlignment="1">
      <alignment horizontal="center" vertical="center" wrapText="1"/>
    </xf>
    <xf numFmtId="0" fontId="1" fillId="0" borderId="258" xfId="1" applyBorder="1" applyAlignment="1">
      <alignment horizontal="center" vertical="center" wrapText="1"/>
    </xf>
    <xf numFmtId="0" fontId="5" fillId="2" borderId="265" xfId="0" applyFont="1" applyFill="1" applyBorder="1" applyAlignment="1">
      <alignment horizontal="center"/>
    </xf>
    <xf numFmtId="0" fontId="5" fillId="3" borderId="266" xfId="1" applyFont="1" applyFill="1" applyBorder="1" applyAlignment="1">
      <alignment horizontal="center" vertical="center" wrapText="1"/>
    </xf>
    <xf numFmtId="0" fontId="1" fillId="0" borderId="268" xfId="1" applyBorder="1" applyAlignment="1">
      <alignment horizontal="center" vertical="center" wrapText="1"/>
    </xf>
    <xf numFmtId="0" fontId="1" fillId="0" borderId="269" xfId="1" applyBorder="1" applyAlignment="1">
      <alignment horizontal="center" vertical="center" wrapText="1"/>
    </xf>
    <xf numFmtId="0" fontId="1" fillId="0" borderId="270" xfId="1" applyBorder="1" applyAlignment="1">
      <alignment horizontal="center" vertical="center" wrapText="1"/>
    </xf>
    <xf numFmtId="49" fontId="14" fillId="0" borderId="265" xfId="1" applyNumberFormat="1" applyFont="1" applyFill="1" applyBorder="1" applyAlignment="1">
      <alignment horizontal="left" vertical="center" wrapText="1"/>
    </xf>
    <xf numFmtId="49" fontId="15" fillId="0" borderId="265" xfId="0" applyNumberFormat="1" applyFont="1" applyFill="1" applyBorder="1" applyAlignment="1">
      <alignment horizontal="left" vertical="center" wrapText="1"/>
    </xf>
    <xf numFmtId="0" fontId="14" fillId="0" borderId="265" xfId="1" applyFont="1" applyFill="1" applyBorder="1" applyAlignment="1">
      <alignment horizontal="left" vertical="center" wrapText="1"/>
    </xf>
    <xf numFmtId="0" fontId="1" fillId="0" borderId="43" xfId="1" applyFont="1" applyFill="1" applyBorder="1" applyAlignment="1">
      <alignment horizontal="left" vertical="center" wrapText="1"/>
    </xf>
    <xf numFmtId="0" fontId="1" fillId="0" borderId="272" xfId="1" applyBorder="1" applyAlignment="1">
      <alignment horizontal="center" vertical="center" wrapText="1"/>
    </xf>
    <xf numFmtId="0" fontId="1" fillId="0" borderId="273" xfId="1" applyBorder="1" applyAlignment="1">
      <alignment horizontal="center" vertical="center" wrapText="1"/>
    </xf>
    <xf numFmtId="0" fontId="1" fillId="0" borderId="274" xfId="1" applyBorder="1" applyAlignment="1">
      <alignment horizontal="center" vertical="center" wrapText="1"/>
    </xf>
    <xf numFmtId="0" fontId="5" fillId="0" borderId="199" xfId="1" applyFont="1" applyBorder="1" applyAlignment="1">
      <alignment horizontal="center" vertical="center" wrapText="1"/>
    </xf>
    <xf numFmtId="0" fontId="5" fillId="0" borderId="208" xfId="1" applyFont="1" applyBorder="1" applyAlignment="1">
      <alignment horizontal="center" vertical="center" wrapText="1"/>
    </xf>
    <xf numFmtId="0" fontId="1" fillId="0" borderId="236" xfId="1" applyFont="1" applyFill="1" applyBorder="1" applyAlignment="1">
      <alignment horizontal="left" vertical="center" wrapText="1"/>
    </xf>
    <xf numFmtId="0" fontId="0" fillId="0" borderId="236" xfId="0" applyBorder="1" applyAlignment="1">
      <alignment horizontal="center"/>
    </xf>
    <xf numFmtId="0" fontId="0" fillId="0" borderId="231" xfId="0" applyBorder="1" applyAlignment="1">
      <alignment horizontal="center"/>
    </xf>
    <xf numFmtId="0" fontId="5" fillId="3" borderId="275" xfId="1" applyFont="1" applyFill="1" applyBorder="1" applyAlignment="1">
      <alignment horizontal="center" vertical="center" wrapText="1"/>
    </xf>
    <xf numFmtId="0" fontId="1" fillId="0" borderId="259" xfId="0" applyFont="1" applyFill="1" applyBorder="1" applyAlignment="1">
      <alignment horizontal="left" vertical="center" wrapText="1"/>
    </xf>
    <xf numFmtId="0" fontId="0" fillId="0" borderId="261" xfId="0" applyBorder="1"/>
    <xf numFmtId="21" fontId="0" fillId="0" borderId="68" xfId="0" applyNumberFormat="1" applyBorder="1"/>
    <xf numFmtId="49" fontId="1" fillId="0" borderId="265" xfId="1" applyNumberFormat="1" applyFont="1" applyFill="1" applyBorder="1" applyAlignment="1">
      <alignment horizontal="left" vertical="center" wrapText="1"/>
    </xf>
    <xf numFmtId="0" fontId="1" fillId="0" borderId="276" xfId="1" applyFont="1" applyBorder="1" applyAlignment="1">
      <alignment horizontal="center" vertical="center" wrapText="1"/>
    </xf>
    <xf numFmtId="0" fontId="5" fillId="0" borderId="258" xfId="1" applyFont="1" applyBorder="1" applyAlignment="1">
      <alignment horizontal="center" vertical="center" wrapText="1"/>
    </xf>
    <xf numFmtId="0" fontId="0" fillId="0" borderId="258" xfId="0" applyBorder="1" applyAlignment="1">
      <alignment horizontal="center"/>
    </xf>
    <xf numFmtId="0" fontId="5" fillId="2" borderId="108" xfId="0" applyFont="1" applyFill="1" applyBorder="1" applyAlignment="1">
      <alignment horizontal="center" vertical="center"/>
    </xf>
    <xf numFmtId="49" fontId="1" fillId="0" borderId="276" xfId="1" applyNumberFormat="1" applyFont="1" applyFill="1" applyBorder="1" applyAlignment="1">
      <alignment horizontal="left" vertical="center" wrapText="1"/>
    </xf>
    <xf numFmtId="0" fontId="1" fillId="0" borderId="276" xfId="1" applyBorder="1" applyAlignment="1">
      <alignment horizontal="center" vertical="center" wrapText="1"/>
    </xf>
    <xf numFmtId="0" fontId="5" fillId="0" borderId="276" xfId="1" applyFont="1" applyBorder="1" applyAlignment="1">
      <alignment horizontal="center" vertical="center" wrapText="1"/>
    </xf>
    <xf numFmtId="1" fontId="1" fillId="0" borderId="276" xfId="1" applyNumberFormat="1" applyBorder="1" applyAlignment="1">
      <alignment horizontal="center" vertical="center" wrapText="1"/>
    </xf>
    <xf numFmtId="1" fontId="1" fillId="0" borderId="276" xfId="1" applyNumberFormat="1" applyFont="1" applyBorder="1" applyAlignment="1">
      <alignment horizontal="center" vertical="center" wrapText="1"/>
    </xf>
    <xf numFmtId="0" fontId="16" fillId="0" borderId="205" xfId="0" applyFont="1" applyBorder="1" applyAlignment="1">
      <alignment horizontal="center"/>
    </xf>
    <xf numFmtId="0" fontId="5" fillId="0" borderId="24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45" xfId="1" applyFont="1" applyBorder="1" applyAlignment="1">
      <alignment horizontal="center"/>
    </xf>
    <xf numFmtId="0" fontId="5" fillId="0" borderId="46" xfId="1" applyFont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5" fillId="0" borderId="70" xfId="1" applyFont="1" applyFill="1" applyBorder="1" applyAlignment="1">
      <alignment horizontal="center" vertical="center" wrapText="1"/>
    </xf>
    <xf numFmtId="0" fontId="5" fillId="0" borderId="271" xfId="1" applyFont="1" applyFill="1" applyBorder="1" applyAlignment="1">
      <alignment horizontal="center" vertical="center" wrapText="1"/>
    </xf>
    <xf numFmtId="0" fontId="5" fillId="0" borderId="267" xfId="1" applyFont="1" applyBorder="1" applyAlignment="1">
      <alignment horizontal="center"/>
    </xf>
    <xf numFmtId="0" fontId="5" fillId="0" borderId="197" xfId="1" applyFont="1" applyBorder="1" applyAlignment="1">
      <alignment horizontal="center"/>
    </xf>
    <xf numFmtId="0" fontId="5" fillId="0" borderId="71" xfId="1" applyFont="1" applyFill="1" applyBorder="1" applyAlignment="1">
      <alignment horizontal="center" vertical="center" wrapText="1"/>
    </xf>
    <xf numFmtId="0" fontId="5" fillId="0" borderId="192" xfId="1" applyFont="1" applyBorder="1" applyAlignment="1">
      <alignment horizontal="center"/>
    </xf>
    <xf numFmtId="49" fontId="6" fillId="0" borderId="63" xfId="1" applyNumberFormat="1" applyFont="1" applyFill="1" applyBorder="1" applyAlignment="1">
      <alignment horizontal="center" vertical="center" wrapText="1"/>
    </xf>
    <xf numFmtId="49" fontId="0" fillId="0" borderId="63" xfId="0" applyNumberForma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9" fontId="5" fillId="0" borderId="152" xfId="1" applyNumberFormat="1" applyFont="1" applyFill="1" applyBorder="1" applyAlignment="1">
      <alignment horizontal="center" vertical="center" wrapText="1"/>
    </xf>
    <xf numFmtId="49" fontId="0" fillId="0" borderId="155" xfId="0" applyNumberFormat="1" applyFill="1" applyBorder="1" applyAlignment="1">
      <alignment horizontal="center" vertical="center" wrapText="1"/>
    </xf>
    <xf numFmtId="49" fontId="5" fillId="0" borderId="42" xfId="1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5" fillId="0" borderId="185" xfId="1" applyFont="1" applyBorder="1" applyAlignment="1">
      <alignment horizontal="center"/>
    </xf>
    <xf numFmtId="0" fontId="26" fillId="0" borderId="253" xfId="0" applyFont="1" applyFill="1" applyBorder="1" applyAlignment="1">
      <alignment horizontal="center"/>
    </xf>
    <xf numFmtId="0" fontId="26" fillId="0" borderId="254" xfId="0" applyFont="1" applyFill="1" applyBorder="1" applyAlignment="1">
      <alignment horizontal="center"/>
    </xf>
    <xf numFmtId="0" fontId="26" fillId="0" borderId="255" xfId="0" applyFont="1" applyFill="1" applyBorder="1" applyAlignment="1">
      <alignment horizontal="center"/>
    </xf>
    <xf numFmtId="0" fontId="25" fillId="0" borderId="152" xfId="0" applyFont="1" applyFill="1" applyBorder="1" applyAlignment="1">
      <alignment horizontal="center"/>
    </xf>
    <xf numFmtId="0" fontId="25" fillId="0" borderId="248" xfId="0" applyFont="1" applyFill="1" applyBorder="1" applyAlignment="1">
      <alignment horizontal="center"/>
    </xf>
    <xf numFmtId="0" fontId="25" fillId="0" borderId="250" xfId="0" applyFont="1" applyFill="1" applyBorder="1" applyAlignment="1">
      <alignment horizontal="center"/>
    </xf>
    <xf numFmtId="0" fontId="26" fillId="0" borderId="53" xfId="0" applyFont="1" applyFill="1" applyBorder="1" applyAlignment="1">
      <alignment horizontal="center" wrapText="1"/>
    </xf>
    <xf numFmtId="0" fontId="26" fillId="0" borderId="208" xfId="0" applyFont="1" applyFill="1" applyBorder="1" applyAlignment="1">
      <alignment horizontal="center" wrapText="1"/>
    </xf>
    <xf numFmtId="0" fontId="26" fillId="0" borderId="209" xfId="0" applyFont="1" applyFill="1" applyBorder="1" applyAlignment="1">
      <alignment horizontal="center" wrapText="1"/>
    </xf>
    <xf numFmtId="0" fontId="26" fillId="0" borderId="251" xfId="0" applyFont="1" applyFill="1" applyBorder="1" applyAlignment="1">
      <alignment horizontal="center" wrapText="1"/>
    </xf>
    <xf numFmtId="0" fontId="26" fillId="0" borderId="249" xfId="0" applyFont="1" applyFill="1" applyBorder="1" applyAlignment="1">
      <alignment horizontal="center" wrapText="1"/>
    </xf>
    <xf numFmtId="0" fontId="26" fillId="0" borderId="252" xfId="0" applyFont="1" applyFill="1" applyBorder="1" applyAlignment="1">
      <alignment horizontal="center" wrapText="1"/>
    </xf>
    <xf numFmtId="0" fontId="6" fillId="0" borderId="64" xfId="1" applyFont="1" applyFill="1" applyBorder="1" applyAlignment="1">
      <alignment horizontal="center" vertical="center" wrapText="1"/>
    </xf>
    <xf numFmtId="0" fontId="5" fillId="0" borderId="85" xfId="1" applyFont="1" applyFill="1" applyBorder="1" applyAlignment="1">
      <alignment horizontal="center" vertical="center" wrapText="1"/>
    </xf>
    <xf numFmtId="0" fontId="5" fillId="0" borderId="264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214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5" fillId="0" borderId="157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5" fillId="0" borderId="69" xfId="1" applyFont="1" applyFill="1" applyBorder="1" applyAlignment="1">
      <alignment horizontal="center" vertical="center" wrapText="1"/>
    </xf>
    <xf numFmtId="0" fontId="5" fillId="0" borderId="177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49" fontId="3" fillId="0" borderId="153" xfId="1" applyNumberFormat="1" applyFont="1" applyBorder="1" applyAlignment="1">
      <alignment horizontal="center" vertical="center" wrapText="1"/>
    </xf>
    <xf numFmtId="49" fontId="2" fillId="0" borderId="155" xfId="1" applyNumberFormat="1" applyFont="1" applyBorder="1" applyAlignment="1">
      <alignment horizontal="center" vertical="center" wrapText="1"/>
    </xf>
    <xf numFmtId="49" fontId="2" fillId="0" borderId="156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0" fontId="5" fillId="0" borderId="158" xfId="1" applyFont="1" applyBorder="1" applyAlignment="1">
      <alignment horizontal="center"/>
    </xf>
    <xf numFmtId="0" fontId="5" fillId="0" borderId="151" xfId="1" applyFont="1" applyFill="1" applyBorder="1" applyAlignment="1">
      <alignment horizontal="center" vertical="center" wrapText="1"/>
    </xf>
    <xf numFmtId="1" fontId="17" fillId="0" borderId="116" xfId="0" applyNumberFormat="1" applyFont="1" applyBorder="1" applyAlignment="1">
      <alignment horizontal="center" vertical="center" wrapText="1"/>
    </xf>
    <xf numFmtId="0" fontId="17" fillId="0" borderId="136" xfId="0" applyFont="1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14" fillId="0" borderId="139" xfId="1" applyFont="1" applyBorder="1" applyAlignment="1">
      <alignment horizontal="center" vertical="center" wrapText="1"/>
    </xf>
    <xf numFmtId="0" fontId="14" fillId="0" borderId="117" xfId="1" applyFont="1" applyBorder="1" applyAlignment="1">
      <alignment horizontal="center" vertical="center" wrapText="1"/>
    </xf>
    <xf numFmtId="0" fontId="14" fillId="0" borderId="79" xfId="1" applyFont="1" applyBorder="1" applyAlignment="1">
      <alignment horizontal="center" vertical="center" wrapText="1"/>
    </xf>
    <xf numFmtId="0" fontId="14" fillId="0" borderId="58" xfId="1" applyFont="1" applyBorder="1" applyAlignment="1">
      <alignment horizontal="center" vertical="center" wrapText="1"/>
    </xf>
    <xf numFmtId="0" fontId="14" fillId="0" borderId="135" xfId="1" applyFont="1" applyBorder="1" applyAlignment="1">
      <alignment horizontal="center" vertical="center" wrapText="1"/>
    </xf>
    <xf numFmtId="164" fontId="0" fillId="0" borderId="138" xfId="0" applyNumberFormat="1" applyBorder="1" applyAlignment="1">
      <alignment horizontal="center" vertical="center" wrapText="1"/>
    </xf>
    <xf numFmtId="164" fontId="0" fillId="0" borderId="120" xfId="0" applyNumberFormat="1" applyBorder="1" applyAlignment="1">
      <alignment horizontal="center" vertical="center" wrapText="1"/>
    </xf>
    <xf numFmtId="164" fontId="0" fillId="0" borderId="139" xfId="0" applyNumberFormat="1" applyFill="1" applyBorder="1" applyAlignment="1">
      <alignment horizontal="center" vertical="center" wrapText="1"/>
    </xf>
    <xf numFmtId="164" fontId="0" fillId="0" borderId="117" xfId="0" applyNumberFormat="1" applyFill="1" applyBorder="1" applyAlignment="1">
      <alignment horizontal="center" vertical="center" wrapText="1"/>
    </xf>
    <xf numFmtId="1" fontId="0" fillId="0" borderId="139" xfId="0" applyNumberFormat="1" applyFill="1" applyBorder="1" applyAlignment="1">
      <alignment horizontal="center" vertical="center" wrapText="1"/>
    </xf>
    <xf numFmtId="1" fontId="0" fillId="0" borderId="117" xfId="0" applyNumberFormat="1" applyFill="1" applyBorder="1" applyAlignment="1">
      <alignment horizontal="center" vertical="center" wrapText="1"/>
    </xf>
    <xf numFmtId="0" fontId="0" fillId="0" borderId="139" xfId="0" applyFill="1" applyBorder="1" applyAlignment="1">
      <alignment horizontal="center" vertical="center" wrapText="1"/>
    </xf>
    <xf numFmtId="0" fontId="0" fillId="0" borderId="117" xfId="0" applyFill="1" applyBorder="1" applyAlignment="1">
      <alignment horizontal="center" vertical="center" wrapText="1"/>
    </xf>
    <xf numFmtId="0" fontId="0" fillId="0" borderId="133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164" fontId="0" fillId="0" borderId="133" xfId="0" applyNumberFormat="1" applyFill="1" applyBorder="1" applyAlignment="1">
      <alignment horizontal="center" vertical="center" wrapText="1"/>
    </xf>
    <xf numFmtId="1" fontId="0" fillId="0" borderId="133" xfId="0" applyNumberFormat="1" applyFill="1" applyBorder="1" applyAlignment="1">
      <alignment horizontal="center" vertical="center" wrapText="1"/>
    </xf>
    <xf numFmtId="0" fontId="0" fillId="0" borderId="135" xfId="0" applyFill="1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0" fontId="14" fillId="0" borderId="133" xfId="1" applyFont="1" applyBorder="1" applyAlignment="1">
      <alignment horizontal="center" vertical="center" wrapText="1"/>
    </xf>
    <xf numFmtId="0" fontId="14" fillId="0" borderId="142" xfId="1" applyFont="1" applyBorder="1" applyAlignment="1">
      <alignment horizontal="center" vertical="center" wrapText="1"/>
    </xf>
    <xf numFmtId="0" fontId="14" fillId="0" borderId="144" xfId="1" applyFont="1" applyBorder="1" applyAlignment="1">
      <alignment horizontal="center" vertical="center" wrapText="1"/>
    </xf>
    <xf numFmtId="164" fontId="0" fillId="0" borderId="134" xfId="0" applyNumberFormat="1" applyBorder="1" applyAlignment="1">
      <alignment horizontal="center" vertical="center" wrapText="1"/>
    </xf>
    <xf numFmtId="1" fontId="5" fillId="0" borderId="116" xfId="0" applyNumberFormat="1" applyFont="1" applyBorder="1" applyAlignment="1">
      <alignment horizontal="center" vertical="center" wrapText="1"/>
    </xf>
    <xf numFmtId="0" fontId="5" fillId="0" borderId="136" xfId="0" applyFont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left" vertical="center" wrapText="1"/>
    </xf>
    <xf numFmtId="49" fontId="13" fillId="6" borderId="2" xfId="0" applyNumberFormat="1" applyFont="1" applyFill="1" applyBorder="1" applyAlignment="1">
      <alignment horizontal="left" vertical="center" wrapText="1"/>
    </xf>
    <xf numFmtId="49" fontId="13" fillId="6" borderId="3" xfId="0" applyNumberFormat="1" applyFont="1" applyFill="1" applyBorder="1" applyAlignment="1">
      <alignment horizontal="left" vertical="center" wrapText="1"/>
    </xf>
    <xf numFmtId="0" fontId="0" fillId="0" borderId="53" xfId="0" applyBorder="1" applyAlignment="1">
      <alignment horizontal="center" vertical="center" wrapText="1"/>
    </xf>
    <xf numFmtId="0" fontId="14" fillId="0" borderId="115" xfId="1" applyFont="1" applyBorder="1" applyAlignment="1">
      <alignment horizontal="center" vertical="center" wrapText="1"/>
    </xf>
    <xf numFmtId="164" fontId="0" fillId="0" borderId="114" xfId="0" applyNumberFormat="1" applyBorder="1" applyAlignment="1">
      <alignment horizontal="center" vertical="center" wrapText="1"/>
    </xf>
    <xf numFmtId="164" fontId="0" fillId="0" borderId="115" xfId="0" applyNumberFormat="1" applyFill="1" applyBorder="1" applyAlignment="1">
      <alignment horizontal="center" vertical="center" wrapText="1"/>
    </xf>
    <xf numFmtId="1" fontId="0" fillId="0" borderId="115" xfId="0" applyNumberFormat="1" applyFill="1" applyBorder="1" applyAlignment="1">
      <alignment horizontal="center" vertical="center" wrapText="1"/>
    </xf>
    <xf numFmtId="0" fontId="0" fillId="0" borderId="115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164" fontId="0" fillId="0" borderId="139" xfId="0" applyNumberFormat="1" applyBorder="1" applyAlignment="1">
      <alignment horizontal="center" vertical="center" wrapText="1"/>
    </xf>
    <xf numFmtId="164" fontId="0" fillId="0" borderId="117" xfId="0" applyNumberFormat="1" applyBorder="1" applyAlignment="1">
      <alignment horizontal="center" vertical="center" wrapText="1"/>
    </xf>
    <xf numFmtId="1" fontId="0" fillId="0" borderId="139" xfId="0" applyNumberFormat="1" applyBorder="1" applyAlignment="1">
      <alignment horizontal="center" vertical="center" wrapText="1"/>
    </xf>
    <xf numFmtId="1" fontId="0" fillId="0" borderId="117" xfId="0" applyNumberFormat="1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35" xfId="0" applyBorder="1" applyAlignment="1">
      <alignment horizontal="center" vertical="center" wrapText="1"/>
    </xf>
    <xf numFmtId="1" fontId="5" fillId="0" borderId="148" xfId="0" applyNumberFormat="1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49" fontId="13" fillId="6" borderId="51" xfId="0" applyNumberFormat="1" applyFont="1" applyFill="1" applyBorder="1" applyAlignment="1">
      <alignment horizontal="left" vertical="center" wrapText="1"/>
    </xf>
    <xf numFmtId="49" fontId="13" fillId="6" borderId="23" xfId="0" applyNumberFormat="1" applyFont="1" applyFill="1" applyBorder="1" applyAlignment="1">
      <alignment horizontal="left" vertical="center" wrapText="1"/>
    </xf>
    <xf numFmtId="49" fontId="13" fillId="6" borderId="84" xfId="0" applyNumberFormat="1" applyFont="1" applyFill="1" applyBorder="1" applyAlignment="1">
      <alignment horizontal="left" vertical="center" wrapText="1"/>
    </xf>
    <xf numFmtId="49" fontId="13" fillId="6" borderId="52" xfId="0" applyNumberFormat="1" applyFont="1" applyFill="1" applyBorder="1" applyAlignment="1">
      <alignment horizontal="left" vertical="center" wrapText="1"/>
    </xf>
    <xf numFmtId="164" fontId="0" fillId="0" borderId="115" xfId="0" applyNumberFormat="1" applyBorder="1" applyAlignment="1">
      <alignment horizontal="center" vertical="center" wrapText="1"/>
    </xf>
    <xf numFmtId="1" fontId="0" fillId="0" borderId="115" xfId="0" applyNumberFormat="1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164" fontId="0" fillId="0" borderId="138" xfId="0" applyNumberFormat="1" applyFill="1" applyBorder="1" applyAlignment="1">
      <alignment horizontal="center" vertical="center" wrapText="1"/>
    </xf>
    <xf numFmtId="164" fontId="0" fillId="0" borderId="134" xfId="0" applyNumberFormat="1" applyFill="1" applyBorder="1" applyAlignment="1">
      <alignment horizontal="center" vertical="center" wrapText="1"/>
    </xf>
    <xf numFmtId="1" fontId="17" fillId="0" borderId="148" xfId="0" applyNumberFormat="1" applyFont="1" applyFill="1" applyBorder="1" applyAlignment="1">
      <alignment horizontal="center" vertical="center" wrapText="1"/>
    </xf>
    <xf numFmtId="0" fontId="17" fillId="0" borderId="136" xfId="0" applyFont="1" applyFill="1" applyBorder="1" applyAlignment="1">
      <alignment horizontal="center" vertical="center" wrapText="1"/>
    </xf>
    <xf numFmtId="164" fontId="0" fillId="0" borderId="58" xfId="0" applyNumberFormat="1" applyFill="1" applyBorder="1" applyAlignment="1">
      <alignment horizontal="center" vertical="center" wrapText="1"/>
    </xf>
    <xf numFmtId="164" fontId="0" fillId="0" borderId="135" xfId="0" applyNumberFormat="1" applyFill="1" applyBorder="1" applyAlignment="1">
      <alignment horizontal="center" vertical="center" wrapText="1"/>
    </xf>
    <xf numFmtId="1" fontId="0" fillId="0" borderId="58" xfId="0" applyNumberFormat="1" applyFill="1" applyBorder="1" applyAlignment="1">
      <alignment horizontal="center" vertical="center" wrapText="1"/>
    </xf>
    <xf numFmtId="1" fontId="0" fillId="0" borderId="135" xfId="0" applyNumberForma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0" fontId="14" fillId="0" borderId="147" xfId="1" applyFont="1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164" fontId="0" fillId="0" borderId="68" xfId="0" applyNumberFormat="1" applyFill="1" applyBorder="1" applyAlignment="1">
      <alignment horizontal="center" vertical="center" wrapText="1"/>
    </xf>
    <xf numFmtId="0" fontId="17" fillId="0" borderId="133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135" xfId="0" applyFont="1" applyFill="1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4" fillId="0" borderId="61" xfId="1" applyFont="1" applyBorder="1" applyAlignment="1">
      <alignment horizontal="center" vertical="center" wrapText="1"/>
    </xf>
    <xf numFmtId="0" fontId="14" fillId="0" borderId="146" xfId="1" applyFont="1" applyBorder="1" applyAlignment="1">
      <alignment horizontal="center" vertical="center" wrapText="1"/>
    </xf>
    <xf numFmtId="164" fontId="0" fillId="0" borderId="133" xfId="0" applyNumberFormat="1" applyBorder="1" applyAlignment="1">
      <alignment horizontal="center" vertical="center" wrapText="1"/>
    </xf>
    <xf numFmtId="164" fontId="0" fillId="0" borderId="58" xfId="0" applyNumberFormat="1" applyBorder="1" applyAlignment="1">
      <alignment horizontal="center" vertical="center" wrapText="1"/>
    </xf>
    <xf numFmtId="164" fontId="0" fillId="0" borderId="61" xfId="0" applyNumberFormat="1" applyBorder="1" applyAlignment="1">
      <alignment horizontal="center" vertical="center" wrapText="1"/>
    </xf>
    <xf numFmtId="164" fontId="0" fillId="0" borderId="61" xfId="0" applyNumberFormat="1" applyFill="1" applyBorder="1" applyAlignment="1">
      <alignment horizontal="center" vertical="center" wrapText="1"/>
    </xf>
    <xf numFmtId="1" fontId="0" fillId="0" borderId="61" xfId="0" applyNumberFormat="1" applyFill="1" applyBorder="1" applyAlignment="1">
      <alignment horizontal="center" vertical="center" wrapText="1"/>
    </xf>
    <xf numFmtId="0" fontId="17" fillId="0" borderId="144" xfId="0" applyFont="1" applyFill="1" applyBorder="1" applyAlignment="1">
      <alignment horizontal="center" vertical="center" wrapText="1"/>
    </xf>
    <xf numFmtId="0" fontId="17" fillId="0" borderId="146" xfId="0" applyFont="1" applyFill="1" applyBorder="1" applyAlignment="1">
      <alignment horizontal="center" vertical="center" wrapText="1"/>
    </xf>
    <xf numFmtId="0" fontId="17" fillId="0" borderId="149" xfId="0" applyFont="1" applyFill="1" applyBorder="1" applyAlignment="1">
      <alignment horizontal="center" vertical="center" wrapText="1"/>
    </xf>
    <xf numFmtId="164" fontId="0" fillId="0" borderId="135" xfId="0" applyNumberFormat="1" applyBorder="1" applyAlignment="1">
      <alignment horizontal="center" vertical="center" wrapText="1"/>
    </xf>
    <xf numFmtId="0" fontId="5" fillId="0" borderId="145" xfId="0" applyFont="1" applyFill="1" applyBorder="1" applyAlignment="1">
      <alignment horizontal="center" vertical="center" wrapText="1"/>
    </xf>
    <xf numFmtId="164" fontId="0" fillId="0" borderId="68" xfId="0" applyNumberFormat="1" applyBorder="1" applyAlignment="1">
      <alignment horizontal="center" vertical="center" wrapText="1"/>
    </xf>
    <xf numFmtId="0" fontId="14" fillId="0" borderId="141" xfId="1" applyFont="1" applyBorder="1" applyAlignment="1">
      <alignment horizontal="center" vertical="center" wrapText="1"/>
    </xf>
    <xf numFmtId="0" fontId="14" fillId="0" borderId="142" xfId="1" applyFont="1" applyFill="1" applyBorder="1" applyAlignment="1">
      <alignment horizontal="center" vertical="center" wrapText="1"/>
    </xf>
    <xf numFmtId="164" fontId="14" fillId="0" borderId="138" xfId="1" applyNumberFormat="1" applyFont="1" applyFill="1" applyBorder="1" applyAlignment="1">
      <alignment horizontal="center" vertical="center" wrapText="1"/>
    </xf>
    <xf numFmtId="164" fontId="14" fillId="0" borderId="139" xfId="1" applyNumberFormat="1" applyFont="1" applyFill="1" applyBorder="1" applyAlignment="1">
      <alignment horizontal="center" vertical="center" wrapText="1"/>
    </xf>
    <xf numFmtId="1" fontId="14" fillId="0" borderId="139" xfId="1" applyNumberFormat="1" applyFont="1" applyFill="1" applyBorder="1" applyAlignment="1">
      <alignment horizontal="center" vertical="center" wrapText="1"/>
    </xf>
    <xf numFmtId="0" fontId="14" fillId="0" borderId="139" xfId="1" applyFont="1" applyFill="1" applyBorder="1" applyAlignment="1">
      <alignment horizontal="center" vertical="center" wrapText="1"/>
    </xf>
    <xf numFmtId="0" fontId="14" fillId="0" borderId="133" xfId="1" applyFont="1" applyFill="1" applyBorder="1" applyAlignment="1">
      <alignment horizontal="center" vertical="center" wrapText="1"/>
    </xf>
    <xf numFmtId="0" fontId="14" fillId="0" borderId="58" xfId="1" applyFont="1" applyFill="1" applyBorder="1" applyAlignment="1">
      <alignment horizontal="center" vertical="center" wrapText="1"/>
    </xf>
    <xf numFmtId="0" fontId="14" fillId="0" borderId="135" xfId="1" applyFont="1" applyFill="1" applyBorder="1" applyAlignment="1">
      <alignment horizontal="center" vertical="center" wrapText="1"/>
    </xf>
    <xf numFmtId="1" fontId="5" fillId="0" borderId="148" xfId="1" applyNumberFormat="1" applyFont="1" applyFill="1" applyBorder="1" applyAlignment="1">
      <alignment horizontal="center" vertical="center" wrapText="1"/>
    </xf>
    <xf numFmtId="0" fontId="5" fillId="0" borderId="136" xfId="1" applyFont="1" applyFill="1" applyBorder="1" applyAlignment="1">
      <alignment horizontal="center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84" xfId="0" applyNumberFormat="1" applyBorder="1" applyAlignment="1">
      <alignment horizontal="left" vertical="center" wrapText="1"/>
    </xf>
    <xf numFmtId="49" fontId="0" fillId="0" borderId="52" xfId="0" applyNumberFormat="1" applyBorder="1" applyAlignment="1">
      <alignment horizontal="left" vertical="center" wrapText="1"/>
    </xf>
    <xf numFmtId="0" fontId="14" fillId="0" borderId="140" xfId="1" applyFont="1" applyBorder="1" applyAlignment="1">
      <alignment horizontal="center" vertical="center" wrapText="1"/>
    </xf>
    <xf numFmtId="164" fontId="14" fillId="0" borderId="68" xfId="1" applyNumberFormat="1" applyFont="1" applyFill="1" applyBorder="1" applyAlignment="1">
      <alignment horizontal="center" vertical="center" wrapText="1"/>
    </xf>
    <xf numFmtId="164" fontId="14" fillId="0" borderId="135" xfId="1" applyNumberFormat="1" applyFont="1" applyFill="1" applyBorder="1" applyAlignment="1">
      <alignment horizontal="center" vertical="center" wrapText="1"/>
    </xf>
    <xf numFmtId="1" fontId="14" fillId="0" borderId="135" xfId="1" applyNumberFormat="1" applyFont="1" applyFill="1" applyBorder="1" applyAlignment="1">
      <alignment horizontal="center" vertical="center" wrapText="1"/>
    </xf>
    <xf numFmtId="0" fontId="14" fillId="0" borderId="79" xfId="1" applyFont="1" applyFill="1" applyBorder="1" applyAlignment="1">
      <alignment horizontal="center" vertical="center" wrapText="1"/>
    </xf>
    <xf numFmtId="0" fontId="5" fillId="0" borderId="139" xfId="0" applyFont="1" applyFill="1" applyBorder="1" applyAlignment="1">
      <alignment horizontal="center" vertical="center" wrapText="1"/>
    </xf>
    <xf numFmtId="0" fontId="14" fillId="0" borderId="76" xfId="1" applyFont="1" applyBorder="1" applyAlignment="1">
      <alignment horizontal="center" vertical="center" wrapText="1"/>
    </xf>
    <xf numFmtId="0" fontId="14" fillId="0" borderId="77" xfId="1" applyFont="1" applyBorder="1" applyAlignment="1">
      <alignment horizontal="center" vertical="center" wrapText="1"/>
    </xf>
    <xf numFmtId="164" fontId="14" fillId="0" borderId="58" xfId="1" applyNumberFormat="1" applyFont="1" applyBorder="1" applyAlignment="1">
      <alignment horizontal="center" vertical="center" wrapText="1"/>
    </xf>
    <xf numFmtId="164" fontId="14" fillId="0" borderId="61" xfId="1" applyNumberFormat="1" applyFont="1" applyBorder="1" applyAlignment="1">
      <alignment horizontal="center" vertical="center" wrapText="1"/>
    </xf>
    <xf numFmtId="1" fontId="14" fillId="0" borderId="58" xfId="1" applyNumberFormat="1" applyFont="1" applyFill="1" applyBorder="1" applyAlignment="1">
      <alignment horizontal="center" vertical="center" wrapText="1"/>
    </xf>
    <xf numFmtId="1" fontId="14" fillId="0" borderId="61" xfId="1" applyNumberFormat="1" applyFont="1" applyFill="1" applyBorder="1" applyAlignment="1">
      <alignment horizontal="center" vertical="center" wrapText="1"/>
    </xf>
    <xf numFmtId="0" fontId="14" fillId="0" borderId="61" xfId="1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164" fontId="14" fillId="0" borderId="139" xfId="1" applyNumberFormat="1" applyFont="1" applyBorder="1" applyAlignment="1">
      <alignment horizontal="center" vertical="center" wrapText="1"/>
    </xf>
    <xf numFmtId="1" fontId="5" fillId="0" borderId="136" xfId="0" applyNumberFormat="1" applyFont="1" applyFill="1" applyBorder="1" applyAlignment="1">
      <alignment horizontal="center" vertical="center" wrapText="1"/>
    </xf>
    <xf numFmtId="0" fontId="14" fillId="0" borderId="143" xfId="1" applyFont="1" applyBorder="1" applyAlignment="1">
      <alignment horizontal="center" vertical="center" wrapText="1"/>
    </xf>
    <xf numFmtId="164" fontId="14" fillId="0" borderId="138" xfId="1" applyNumberFormat="1" applyFont="1" applyBorder="1" applyAlignment="1">
      <alignment horizontal="center" vertical="center" wrapText="1"/>
    </xf>
    <xf numFmtId="164" fontId="14" fillId="0" borderId="134" xfId="1" applyNumberFormat="1" applyFont="1" applyBorder="1" applyAlignment="1">
      <alignment horizontal="center" vertical="center" wrapText="1"/>
    </xf>
    <xf numFmtId="1" fontId="14" fillId="0" borderId="133" xfId="1" applyNumberFormat="1" applyFont="1" applyFill="1" applyBorder="1" applyAlignment="1">
      <alignment horizontal="center" vertical="center" wrapText="1"/>
    </xf>
    <xf numFmtId="1" fontId="5" fillId="0" borderId="136" xfId="1" applyNumberFormat="1" applyFont="1" applyBorder="1" applyAlignment="1">
      <alignment horizontal="center" vertical="center" wrapText="1"/>
    </xf>
    <xf numFmtId="0" fontId="5" fillId="0" borderId="136" xfId="1" applyFont="1" applyBorder="1" applyAlignment="1">
      <alignment horizontal="center" vertical="center" wrapText="1"/>
    </xf>
    <xf numFmtId="1" fontId="14" fillId="0" borderId="139" xfId="1" applyNumberFormat="1" applyFont="1" applyBorder="1" applyAlignment="1">
      <alignment horizontal="center" vertical="center" wrapText="1"/>
    </xf>
    <xf numFmtId="49" fontId="9" fillId="6" borderId="1" xfId="1" applyNumberFormat="1" applyFont="1" applyFill="1" applyBorder="1" applyAlignment="1">
      <alignment horizontal="center" vertical="center" wrapText="1"/>
    </xf>
    <xf numFmtId="49" fontId="9" fillId="6" borderId="2" xfId="1" applyNumberFormat="1" applyFont="1" applyFill="1" applyBorder="1" applyAlignment="1">
      <alignment horizontal="center" vertical="center" wrapText="1"/>
    </xf>
    <xf numFmtId="49" fontId="9" fillId="6" borderId="3" xfId="1" applyNumberFormat="1" applyFont="1" applyFill="1" applyBorder="1" applyAlignment="1">
      <alignment horizontal="center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0" fontId="14" fillId="0" borderId="75" xfId="1" applyFont="1" applyBorder="1" applyAlignment="1">
      <alignment horizontal="center" vertical="center" wrapText="1"/>
    </xf>
    <xf numFmtId="1" fontId="14" fillId="0" borderId="124" xfId="1" applyNumberFormat="1" applyFont="1" applyBorder="1" applyAlignment="1">
      <alignment horizontal="center" vertical="center" wrapText="1"/>
    </xf>
    <xf numFmtId="0" fontId="14" fillId="0" borderId="124" xfId="1" applyFont="1" applyFill="1" applyBorder="1" applyAlignment="1">
      <alignment horizontal="center" vertical="center" wrapText="1"/>
    </xf>
    <xf numFmtId="0" fontId="14" fillId="0" borderId="101" xfId="1" applyFont="1" applyBorder="1" applyAlignment="1">
      <alignment horizontal="center" vertical="center" wrapText="1"/>
    </xf>
    <xf numFmtId="0" fontId="14" fillId="0" borderId="170" xfId="1" applyFont="1" applyBorder="1" applyAlignment="1">
      <alignment horizontal="center" vertical="center" wrapText="1"/>
    </xf>
    <xf numFmtId="0" fontId="14" fillId="0" borderId="165" xfId="1" applyFont="1" applyBorder="1" applyAlignment="1">
      <alignment horizontal="center" vertical="center" wrapText="1"/>
    </xf>
    <xf numFmtId="0" fontId="14" fillId="0" borderId="162" xfId="1" applyFont="1" applyBorder="1" applyAlignment="1">
      <alignment horizontal="center" vertical="center" wrapText="1"/>
    </xf>
    <xf numFmtId="164" fontId="14" fillId="0" borderId="168" xfId="1" applyNumberFormat="1" applyFont="1" applyBorder="1" applyAlignment="1">
      <alignment horizontal="center" vertical="center" wrapText="1"/>
    </xf>
    <xf numFmtId="164" fontId="14" fillId="0" borderId="167" xfId="1" applyNumberFormat="1" applyFont="1" applyBorder="1" applyAlignment="1">
      <alignment horizontal="center" vertical="center" wrapText="1"/>
    </xf>
    <xf numFmtId="1" fontId="14" fillId="0" borderId="167" xfId="1" applyNumberFormat="1" applyFont="1" applyBorder="1" applyAlignment="1">
      <alignment horizontal="center" vertical="center" wrapText="1"/>
    </xf>
    <xf numFmtId="0" fontId="14" fillId="0" borderId="167" xfId="1" applyFont="1" applyFill="1" applyBorder="1" applyAlignment="1">
      <alignment horizontal="center" vertical="center" wrapText="1"/>
    </xf>
    <xf numFmtId="0" fontId="14" fillId="0" borderId="166" xfId="1" applyFont="1" applyFill="1" applyBorder="1" applyAlignment="1">
      <alignment horizontal="center" vertical="center" wrapText="1"/>
    </xf>
    <xf numFmtId="1" fontId="5" fillId="0" borderId="86" xfId="1" applyNumberFormat="1" applyFont="1" applyBorder="1" applyAlignment="1">
      <alignment horizontal="center" vertical="center" wrapText="1"/>
    </xf>
    <xf numFmtId="0" fontId="5" fillId="0" borderId="86" xfId="1" applyFont="1" applyBorder="1" applyAlignment="1">
      <alignment horizontal="center" vertical="center" wrapText="1"/>
    </xf>
    <xf numFmtId="0" fontId="14" fillId="0" borderId="170" xfId="1" applyFont="1" applyFill="1" applyBorder="1" applyAlignment="1">
      <alignment horizontal="center" vertical="center" wrapText="1"/>
    </xf>
    <xf numFmtId="0" fontId="14" fillId="0" borderId="167" xfId="1" applyFont="1" applyBorder="1" applyAlignment="1">
      <alignment horizontal="center" vertical="center" wrapText="1"/>
    </xf>
    <xf numFmtId="0" fontId="15" fillId="0" borderId="101" xfId="0" applyFont="1" applyBorder="1" applyAlignment="1">
      <alignment horizontal="center" vertical="center" wrapText="1"/>
    </xf>
    <xf numFmtId="0" fontId="15" fillId="0" borderId="167" xfId="0" applyFont="1" applyBorder="1" applyAlignment="1">
      <alignment horizontal="center" vertical="center" wrapText="1"/>
    </xf>
    <xf numFmtId="0" fontId="15" fillId="0" borderId="165" xfId="0" applyFont="1" applyBorder="1" applyAlignment="1">
      <alignment horizontal="center" vertical="center" wrapText="1"/>
    </xf>
    <xf numFmtId="164" fontId="15" fillId="0" borderId="168" xfId="0" applyNumberFormat="1" applyFont="1" applyBorder="1" applyAlignment="1">
      <alignment horizontal="center" vertical="center" wrapText="1"/>
    </xf>
    <xf numFmtId="164" fontId="15" fillId="0" borderId="167" xfId="0" applyNumberFormat="1" applyFont="1" applyFill="1" applyBorder="1" applyAlignment="1">
      <alignment horizontal="center" vertical="center" wrapText="1"/>
    </xf>
    <xf numFmtId="1" fontId="15" fillId="0" borderId="167" xfId="0" applyNumberFormat="1" applyFont="1" applyFill="1" applyBorder="1" applyAlignment="1">
      <alignment horizontal="center" vertical="center" wrapText="1"/>
    </xf>
    <xf numFmtId="0" fontId="0" fillId="0" borderId="167" xfId="0" applyFill="1" applyBorder="1" applyAlignment="1">
      <alignment horizontal="center" vertical="center" wrapText="1"/>
    </xf>
    <xf numFmtId="0" fontId="0" fillId="0" borderId="166" xfId="0" applyFill="1" applyBorder="1" applyAlignment="1">
      <alignment horizontal="center" vertical="center" wrapText="1"/>
    </xf>
    <xf numFmtId="1" fontId="5" fillId="0" borderId="86" xfId="0" applyNumberFormat="1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0" fillId="0" borderId="170" xfId="0" applyFill="1" applyBorder="1" applyAlignment="1">
      <alignment horizontal="center" vertical="center" wrapText="1"/>
    </xf>
    <xf numFmtId="0" fontId="14" fillId="0" borderId="169" xfId="1" applyFont="1" applyBorder="1" applyAlignment="1">
      <alignment horizontal="center" vertical="center" wrapText="1"/>
    </xf>
    <xf numFmtId="0" fontId="14" fillId="0" borderId="166" xfId="1" applyFont="1" applyBorder="1" applyAlignment="1">
      <alignment horizontal="center" vertical="center" wrapText="1"/>
    </xf>
    <xf numFmtId="164" fontId="14" fillId="0" borderId="118" xfId="1" applyNumberFormat="1" applyFont="1" applyBorder="1" applyAlignment="1">
      <alignment horizontal="center" vertical="center" wrapText="1"/>
    </xf>
    <xf numFmtId="1" fontId="14" fillId="0" borderId="167" xfId="1" applyNumberFormat="1" applyFont="1" applyFill="1" applyBorder="1" applyAlignment="1">
      <alignment horizontal="center" vertical="center" wrapText="1"/>
    </xf>
    <xf numFmtId="1" fontId="14" fillId="0" borderId="166" xfId="1" applyNumberFormat="1" applyFont="1" applyFill="1" applyBorder="1" applyAlignment="1">
      <alignment horizontal="center" vertical="center" wrapText="1"/>
    </xf>
    <xf numFmtId="164" fontId="14" fillId="0" borderId="160" xfId="1" applyNumberFormat="1" applyFont="1" applyFill="1" applyBorder="1" applyAlignment="1">
      <alignment horizontal="center" vertical="center" wrapText="1"/>
    </xf>
    <xf numFmtId="164" fontId="14" fillId="0" borderId="168" xfId="1" applyNumberFormat="1" applyFont="1" applyFill="1" applyBorder="1" applyAlignment="1">
      <alignment horizontal="center" vertical="center" wrapText="1"/>
    </xf>
    <xf numFmtId="164" fontId="14" fillId="0" borderId="167" xfId="1" applyNumberFormat="1" applyFont="1" applyFill="1" applyBorder="1" applyAlignment="1">
      <alignment horizontal="center" vertical="center" wrapText="1"/>
    </xf>
    <xf numFmtId="0" fontId="5" fillId="0" borderId="86" xfId="1" applyFont="1" applyFill="1" applyBorder="1" applyAlignment="1">
      <alignment horizontal="center" vertical="center" wrapText="1"/>
    </xf>
    <xf numFmtId="0" fontId="15" fillId="0" borderId="140" xfId="0" applyFont="1" applyBorder="1" applyAlignment="1">
      <alignment horizontal="center" vertical="center" wrapText="1"/>
    </xf>
    <xf numFmtId="0" fontId="14" fillId="0" borderId="147" xfId="1" applyFont="1" applyFill="1" applyBorder="1" applyAlignment="1">
      <alignment horizontal="center" vertical="center" wrapText="1"/>
    </xf>
    <xf numFmtId="0" fontId="14" fillId="0" borderId="165" xfId="1" applyFont="1" applyFill="1" applyBorder="1" applyAlignment="1">
      <alignment horizontal="center" vertical="center" wrapText="1"/>
    </xf>
    <xf numFmtId="164" fontId="15" fillId="0" borderId="160" xfId="0" applyNumberFormat="1" applyFont="1" applyFill="1" applyBorder="1" applyAlignment="1">
      <alignment horizontal="center" vertical="center" wrapText="1"/>
    </xf>
    <xf numFmtId="164" fontId="15" fillId="0" borderId="168" xfId="0" applyNumberFormat="1" applyFont="1" applyFill="1" applyBorder="1" applyAlignment="1">
      <alignment horizontal="center" vertical="center" wrapText="1"/>
    </xf>
    <xf numFmtId="164" fontId="15" fillId="0" borderId="135" xfId="0" applyNumberFormat="1" applyFont="1" applyFill="1" applyBorder="1" applyAlignment="1">
      <alignment horizontal="center" vertical="center" wrapText="1"/>
    </xf>
    <xf numFmtId="1" fontId="15" fillId="0" borderId="135" xfId="0" applyNumberFormat="1" applyFont="1" applyFill="1" applyBorder="1" applyAlignment="1">
      <alignment horizontal="center" vertical="center" wrapText="1"/>
    </xf>
    <xf numFmtId="164" fontId="18" fillId="0" borderId="135" xfId="0" applyNumberFormat="1" applyFont="1" applyFill="1" applyBorder="1" applyAlignment="1">
      <alignment horizontal="center" vertical="center" wrapText="1"/>
    </xf>
    <xf numFmtId="164" fontId="18" fillId="0" borderId="167" xfId="0" applyNumberFormat="1" applyFont="1" applyFill="1" applyBorder="1" applyAlignment="1">
      <alignment horizontal="center" vertical="center" wrapText="1"/>
    </xf>
    <xf numFmtId="1" fontId="18" fillId="0" borderId="135" xfId="0" applyNumberFormat="1" applyFont="1" applyFill="1" applyBorder="1" applyAlignment="1">
      <alignment horizontal="center" vertical="center" wrapText="1"/>
    </xf>
    <xf numFmtId="1" fontId="18" fillId="0" borderId="167" xfId="0" applyNumberFormat="1" applyFont="1" applyFill="1" applyBorder="1" applyAlignment="1">
      <alignment horizontal="center" vertical="center" wrapText="1"/>
    </xf>
    <xf numFmtId="0" fontId="18" fillId="0" borderId="140" xfId="0" applyFont="1" applyBorder="1" applyAlignment="1">
      <alignment horizontal="center" vertical="center" wrapText="1"/>
    </xf>
    <xf numFmtId="0" fontId="18" fillId="0" borderId="101" xfId="0" applyFont="1" applyBorder="1" applyAlignment="1">
      <alignment horizontal="center" vertical="center" wrapText="1"/>
    </xf>
    <xf numFmtId="164" fontId="18" fillId="0" borderId="160" xfId="0" applyNumberFormat="1" applyFont="1" applyBorder="1" applyAlignment="1">
      <alignment horizontal="center" vertical="center" wrapText="1"/>
    </xf>
    <xf numFmtId="164" fontId="18" fillId="0" borderId="168" xfId="0" applyNumberFormat="1" applyFont="1" applyBorder="1" applyAlignment="1">
      <alignment horizontal="center" vertical="center" wrapText="1"/>
    </xf>
    <xf numFmtId="0" fontId="18" fillId="0" borderId="169" xfId="0" applyFont="1" applyBorder="1" applyAlignment="1">
      <alignment horizontal="center" vertical="center" wrapText="1"/>
    </xf>
    <xf numFmtId="164" fontId="18" fillId="0" borderId="118" xfId="0" applyNumberFormat="1" applyFont="1" applyBorder="1" applyAlignment="1">
      <alignment horizontal="center" vertical="center" wrapText="1"/>
    </xf>
    <xf numFmtId="164" fontId="18" fillId="0" borderId="166" xfId="0" applyNumberFormat="1" applyFont="1" applyFill="1" applyBorder="1" applyAlignment="1">
      <alignment horizontal="center" vertical="center" wrapText="1"/>
    </xf>
    <xf numFmtId="1" fontId="18" fillId="0" borderId="166" xfId="0" applyNumberFormat="1" applyFont="1" applyFill="1" applyBorder="1" applyAlignment="1">
      <alignment horizontal="center" vertical="center" wrapText="1"/>
    </xf>
    <xf numFmtId="0" fontId="15" fillId="0" borderId="169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164" fontId="15" fillId="0" borderId="166" xfId="0" applyNumberFormat="1" applyFont="1" applyFill="1" applyBorder="1" applyAlignment="1">
      <alignment horizontal="center" vertical="center" wrapText="1"/>
    </xf>
    <xf numFmtId="164" fontId="15" fillId="0" borderId="58" xfId="0" applyNumberFormat="1" applyFont="1" applyFill="1" applyBorder="1" applyAlignment="1">
      <alignment horizontal="center" vertical="center" wrapText="1"/>
    </xf>
    <xf numFmtId="1" fontId="15" fillId="0" borderId="166" xfId="0" applyNumberFormat="1" applyFont="1" applyFill="1" applyBorder="1" applyAlignment="1">
      <alignment horizontal="center" vertical="center" wrapText="1"/>
    </xf>
    <xf numFmtId="1" fontId="15" fillId="0" borderId="58" xfId="0" applyNumberFormat="1" applyFont="1" applyFill="1" applyBorder="1" applyAlignment="1">
      <alignment horizontal="center" vertical="center" wrapText="1"/>
    </xf>
    <xf numFmtId="0" fontId="5" fillId="0" borderId="174" xfId="0" applyFont="1" applyFill="1" applyBorder="1" applyAlignment="1">
      <alignment horizontal="center" vertical="center" wrapText="1"/>
    </xf>
    <xf numFmtId="0" fontId="5" fillId="0" borderId="148" xfId="0" applyFont="1" applyFill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4" fillId="0" borderId="55" xfId="1" applyFont="1" applyBorder="1" applyAlignment="1">
      <alignment horizontal="center" vertical="center" wrapText="1"/>
    </xf>
    <xf numFmtId="164" fontId="15" fillId="0" borderId="114" xfId="0" applyNumberFormat="1" applyFont="1" applyBorder="1" applyAlignment="1">
      <alignment horizontal="center" vertical="center" wrapText="1"/>
    </xf>
    <xf numFmtId="164" fontId="15" fillId="0" borderId="115" xfId="0" applyNumberFormat="1" applyFont="1" applyFill="1" applyBorder="1" applyAlignment="1">
      <alignment horizontal="center" vertical="center" wrapText="1"/>
    </xf>
    <xf numFmtId="1" fontId="15" fillId="0" borderId="115" xfId="0" applyNumberFormat="1" applyFont="1" applyFill="1" applyBorder="1" applyAlignment="1">
      <alignment horizontal="center" vertical="center" wrapText="1"/>
    </xf>
    <xf numFmtId="0" fontId="0" fillId="0" borderId="167" xfId="0" applyBorder="1" applyAlignment="1">
      <alignment horizontal="center" vertical="center" wrapText="1"/>
    </xf>
    <xf numFmtId="0" fontId="0" fillId="0" borderId="170" xfId="0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0" fillId="0" borderId="166" xfId="0" applyBorder="1" applyAlignment="1">
      <alignment horizontal="center" vertical="center" wrapText="1"/>
    </xf>
    <xf numFmtId="0" fontId="0" fillId="0" borderId="162" xfId="0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0" fillId="0" borderId="175" xfId="0" applyBorder="1" applyAlignment="1">
      <alignment horizontal="center" vertical="center" wrapText="1"/>
    </xf>
    <xf numFmtId="0" fontId="5" fillId="0" borderId="174" xfId="0" applyFont="1" applyBorder="1" applyAlignment="1">
      <alignment horizontal="center" vertical="center" wrapText="1"/>
    </xf>
    <xf numFmtId="164" fontId="15" fillId="0" borderId="118" xfId="0" applyNumberFormat="1" applyFont="1" applyBorder="1" applyAlignment="1">
      <alignment horizontal="center" vertical="center" wrapText="1"/>
    </xf>
    <xf numFmtId="1" fontId="5" fillId="0" borderId="167" xfId="0" applyNumberFormat="1" applyFont="1" applyBorder="1" applyAlignment="1">
      <alignment horizontal="center" vertical="center" wrapText="1"/>
    </xf>
    <xf numFmtId="0" fontId="5" fillId="0" borderId="167" xfId="0" applyFont="1" applyBorder="1" applyAlignment="1">
      <alignment horizontal="center" vertical="center" wrapText="1"/>
    </xf>
    <xf numFmtId="164" fontId="15" fillId="0" borderId="167" xfId="0" applyNumberFormat="1" applyFont="1" applyBorder="1" applyAlignment="1">
      <alignment horizontal="center" vertical="center" wrapText="1"/>
    </xf>
    <xf numFmtId="0" fontId="0" fillId="0" borderId="16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164" fontId="0" fillId="0" borderId="167" xfId="0" applyNumberFormat="1" applyFill="1" applyBorder="1" applyAlignment="1">
      <alignment horizontal="center" vertical="center" wrapText="1"/>
    </xf>
    <xf numFmtId="164" fontId="0" fillId="0" borderId="60" xfId="0" applyNumberFormat="1" applyFill="1" applyBorder="1" applyAlignment="1">
      <alignment horizontal="center" vertical="center" wrapText="1"/>
    </xf>
    <xf numFmtId="1" fontId="0" fillId="0" borderId="167" xfId="0" applyNumberFormat="1" applyFill="1" applyBorder="1" applyAlignment="1">
      <alignment horizontal="center" vertical="center" wrapText="1"/>
    </xf>
    <xf numFmtId="1" fontId="0" fillId="0" borderId="60" xfId="0" applyNumberForma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71" xfId="0" applyBorder="1" applyAlignment="1">
      <alignment horizontal="center" vertical="center" wrapText="1"/>
    </xf>
    <xf numFmtId="0" fontId="14" fillId="0" borderId="60" xfId="1" applyFont="1" applyBorder="1" applyAlignment="1">
      <alignment horizontal="center" vertical="center" wrapText="1"/>
    </xf>
    <xf numFmtId="0" fontId="14" fillId="0" borderId="172" xfId="1" applyFont="1" applyBorder="1" applyAlignment="1">
      <alignment horizontal="center" vertical="center" wrapText="1"/>
    </xf>
    <xf numFmtId="164" fontId="0" fillId="0" borderId="168" xfId="0" applyNumberFormat="1" applyBorder="1" applyAlignment="1">
      <alignment horizontal="center" vertical="center" wrapText="1"/>
    </xf>
    <xf numFmtId="164" fontId="0" fillId="0" borderId="173" xfId="0" applyNumberFormat="1" applyBorder="1" applyAlignment="1">
      <alignment horizontal="center" vertical="center" wrapText="1"/>
    </xf>
    <xf numFmtId="1" fontId="0" fillId="0" borderId="167" xfId="0" applyNumberFormat="1" applyBorder="1" applyAlignment="1">
      <alignment horizontal="center" vertical="center" wrapText="1"/>
    </xf>
    <xf numFmtId="164" fontId="0" fillId="0" borderId="167" xfId="0" applyNumberFormat="1" applyBorder="1" applyAlignment="1">
      <alignment horizontal="center" vertical="center" wrapText="1"/>
    </xf>
    <xf numFmtId="1" fontId="0" fillId="0" borderId="166" xfId="0" applyNumberFormat="1" applyFill="1" applyBorder="1" applyAlignment="1">
      <alignment horizontal="center" vertical="center" wrapText="1"/>
    </xf>
    <xf numFmtId="0" fontId="0" fillId="0" borderId="169" xfId="0" applyBorder="1" applyAlignment="1">
      <alignment horizontal="center" vertical="center" wrapText="1"/>
    </xf>
    <xf numFmtId="164" fontId="0" fillId="0" borderId="166" xfId="0" applyNumberFormat="1" applyFill="1" applyBorder="1" applyAlignment="1">
      <alignment horizontal="center" vertical="center" wrapText="1"/>
    </xf>
    <xf numFmtId="164" fontId="0" fillId="0" borderId="168" xfId="0" applyNumberFormat="1" applyFill="1" applyBorder="1" applyAlignment="1">
      <alignment horizontal="center" vertical="center" wrapText="1"/>
    </xf>
    <xf numFmtId="0" fontId="0" fillId="0" borderId="164" xfId="0" applyFill="1" applyBorder="1" applyAlignment="1">
      <alignment horizontal="center" vertical="center" wrapText="1"/>
    </xf>
    <xf numFmtId="164" fontId="0" fillId="0" borderId="160" xfId="0" applyNumberFormat="1" applyFill="1" applyBorder="1" applyAlignment="1">
      <alignment horizontal="center" vertical="center" wrapText="1"/>
    </xf>
    <xf numFmtId="164" fontId="0" fillId="0" borderId="118" xfId="0" applyNumberFormat="1" applyBorder="1" applyAlignment="1">
      <alignment horizontal="center" vertical="center" wrapText="1"/>
    </xf>
    <xf numFmtId="164" fontId="0" fillId="0" borderId="160" xfId="0" applyNumberFormat="1" applyBorder="1" applyAlignment="1">
      <alignment horizontal="center" vertical="center" wrapText="1"/>
    </xf>
    <xf numFmtId="0" fontId="14" fillId="0" borderId="164" xfId="1" applyFont="1" applyFill="1" applyBorder="1" applyAlignment="1">
      <alignment horizontal="center" vertical="center" wrapText="1"/>
    </xf>
    <xf numFmtId="0" fontId="14" fillId="0" borderId="258" xfId="1" applyFont="1" applyBorder="1" applyAlignment="1">
      <alignment horizontal="center" vertical="center" wrapText="1"/>
    </xf>
    <xf numFmtId="0" fontId="14" fillId="0" borderId="249" xfId="1" applyFont="1" applyBorder="1" applyAlignment="1">
      <alignment horizontal="center" vertical="center" wrapText="1"/>
    </xf>
    <xf numFmtId="0" fontId="21" fillId="0" borderId="167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167" xfId="0" applyFont="1" applyFill="1" applyBorder="1" applyAlignment="1" applyProtection="1">
      <alignment horizontal="center"/>
    </xf>
    <xf numFmtId="0" fontId="22" fillId="0" borderId="167" xfId="0" applyFont="1" applyFill="1" applyBorder="1" applyAlignment="1" applyProtection="1">
      <alignment horizontal="center" wrapText="1"/>
    </xf>
    <xf numFmtId="0" fontId="22" fillId="0" borderId="179" xfId="0" applyFont="1" applyFill="1" applyBorder="1" applyAlignment="1" applyProtection="1">
      <alignment horizontal="center" vertical="center"/>
    </xf>
    <xf numFmtId="0" fontId="14" fillId="0" borderId="204" xfId="1" applyFont="1" applyBorder="1" applyAlignment="1">
      <alignment horizontal="center" vertical="center" wrapText="1"/>
    </xf>
    <xf numFmtId="0" fontId="14" fillId="0" borderId="205" xfId="1" applyFont="1" applyBorder="1" applyAlignment="1">
      <alignment horizontal="center" vertical="center" wrapText="1"/>
    </xf>
    <xf numFmtId="0" fontId="14" fillId="0" borderId="179" xfId="1" applyFont="1" applyBorder="1" applyAlignment="1">
      <alignment horizontal="center" vertical="center" wrapText="1"/>
    </xf>
    <xf numFmtId="167" fontId="14" fillId="0" borderId="68" xfId="1" applyNumberFormat="1" applyFont="1" applyFill="1" applyBorder="1" applyAlignment="1">
      <alignment horizontal="center" vertical="center" wrapText="1"/>
    </xf>
    <xf numFmtId="167" fontId="14" fillId="0" borderId="181" xfId="1" applyNumberFormat="1" applyFont="1" applyFill="1" applyBorder="1" applyAlignment="1">
      <alignment horizontal="center" vertical="center" wrapText="1"/>
    </xf>
    <xf numFmtId="167" fontId="14" fillId="0" borderId="190" xfId="1" applyNumberFormat="1" applyFont="1" applyFill="1" applyBorder="1" applyAlignment="1">
      <alignment horizontal="center" vertical="center" wrapText="1"/>
    </xf>
    <xf numFmtId="167" fontId="14" fillId="0" borderId="205" xfId="1" applyNumberFormat="1" applyFont="1" applyFill="1" applyBorder="1" applyAlignment="1">
      <alignment horizontal="center" vertical="center" wrapText="1"/>
    </xf>
    <xf numFmtId="164" fontId="14" fillId="0" borderId="190" xfId="1" applyNumberFormat="1" applyFont="1" applyFill="1" applyBorder="1" applyAlignment="1">
      <alignment horizontal="center" vertical="center" wrapText="1"/>
    </xf>
    <xf numFmtId="164" fontId="14" fillId="0" borderId="205" xfId="1" applyNumberFormat="1" applyFont="1" applyFill="1" applyBorder="1" applyAlignment="1">
      <alignment horizontal="center" vertical="center" wrapText="1"/>
    </xf>
    <xf numFmtId="1" fontId="14" fillId="0" borderId="205" xfId="1" applyNumberFormat="1" applyFont="1" applyBorder="1" applyAlignment="1">
      <alignment horizontal="center" vertical="center" wrapText="1"/>
    </xf>
    <xf numFmtId="1" fontId="0" fillId="0" borderId="205" xfId="0" applyNumberFormat="1" applyFill="1" applyBorder="1" applyAlignment="1">
      <alignment horizontal="center" vertical="center" wrapText="1"/>
    </xf>
    <xf numFmtId="0" fontId="0" fillId="0" borderId="205" xfId="0" applyFill="1" applyBorder="1" applyAlignment="1">
      <alignment horizontal="center" vertical="center" wrapText="1"/>
    </xf>
    <xf numFmtId="0" fontId="0" fillId="0" borderId="190" xfId="0" applyFill="1" applyBorder="1" applyAlignment="1">
      <alignment horizontal="center" vertical="center" wrapText="1"/>
    </xf>
    <xf numFmtId="1" fontId="5" fillId="0" borderId="206" xfId="0" applyNumberFormat="1" applyFont="1" applyFill="1" applyBorder="1" applyAlignment="1">
      <alignment horizontal="center" vertical="center" wrapText="1"/>
    </xf>
    <xf numFmtId="0" fontId="5" fillId="0" borderId="206" xfId="0" applyFont="1" applyFill="1" applyBorder="1" applyAlignment="1">
      <alignment horizontal="center" vertical="center" wrapText="1"/>
    </xf>
    <xf numFmtId="0" fontId="14" fillId="0" borderId="205" xfId="1" applyFont="1" applyFill="1" applyBorder="1" applyAlignment="1">
      <alignment horizontal="center" vertical="center" wrapText="1"/>
    </xf>
    <xf numFmtId="0" fontId="14" fillId="0" borderId="190" xfId="1" applyFont="1" applyFill="1" applyBorder="1" applyAlignment="1">
      <alignment horizontal="center" vertical="center" wrapText="1"/>
    </xf>
    <xf numFmtId="1" fontId="5" fillId="0" borderId="206" xfId="1" applyNumberFormat="1" applyFont="1" applyBorder="1" applyAlignment="1">
      <alignment horizontal="center" vertical="center" wrapText="1"/>
    </xf>
    <xf numFmtId="0" fontId="5" fillId="0" borderId="206" xfId="1" applyFont="1" applyBorder="1" applyAlignment="1">
      <alignment horizontal="center" vertical="center" wrapText="1"/>
    </xf>
    <xf numFmtId="0" fontId="0" fillId="0" borderId="204" xfId="0" applyBorder="1" applyAlignment="1">
      <alignment horizontal="center" vertical="center" wrapText="1"/>
    </xf>
    <xf numFmtId="0" fontId="0" fillId="0" borderId="205" xfId="0" applyBorder="1" applyAlignment="1">
      <alignment horizontal="center" vertical="center" wrapText="1"/>
    </xf>
    <xf numFmtId="0" fontId="0" fillId="0" borderId="179" xfId="0" applyBorder="1" applyAlignment="1">
      <alignment horizontal="center" vertical="center" wrapText="1"/>
    </xf>
    <xf numFmtId="167" fontId="0" fillId="0" borderId="181" xfId="0" applyNumberFormat="1" applyBorder="1" applyAlignment="1">
      <alignment horizontal="center" vertical="center" wrapText="1"/>
    </xf>
    <xf numFmtId="167" fontId="0" fillId="0" borderId="205" xfId="0" applyNumberFormat="1" applyFill="1" applyBorder="1" applyAlignment="1">
      <alignment horizontal="center" vertical="center" wrapText="1"/>
    </xf>
    <xf numFmtId="0" fontId="14" fillId="0" borderId="207" xfId="1" applyFont="1" applyBorder="1" applyAlignment="1">
      <alignment horizontal="center" vertical="center" wrapText="1"/>
    </xf>
    <xf numFmtId="0" fontId="14" fillId="0" borderId="201" xfId="1" applyFont="1" applyBorder="1" applyAlignment="1">
      <alignment horizontal="center" vertical="center" wrapText="1"/>
    </xf>
    <xf numFmtId="167" fontId="14" fillId="0" borderId="181" xfId="1" applyNumberFormat="1" applyFont="1" applyBorder="1" applyAlignment="1">
      <alignment horizontal="center" vertical="center" wrapText="1"/>
    </xf>
    <xf numFmtId="167" fontId="14" fillId="0" borderId="118" xfId="1" applyNumberFormat="1" applyFont="1" applyBorder="1" applyAlignment="1">
      <alignment horizontal="center" vertical="center" wrapText="1"/>
    </xf>
    <xf numFmtId="1" fontId="14" fillId="0" borderId="205" xfId="1" applyNumberFormat="1" applyFont="1" applyFill="1" applyBorder="1" applyAlignment="1">
      <alignment horizontal="center" vertical="center" wrapText="1"/>
    </xf>
    <xf numFmtId="1" fontId="14" fillId="0" borderId="201" xfId="1" applyNumberFormat="1" applyFont="1" applyFill="1" applyBorder="1" applyAlignment="1">
      <alignment horizontal="center" vertical="center" wrapText="1"/>
    </xf>
    <xf numFmtId="0" fontId="14" fillId="0" borderId="201" xfId="1" applyFont="1" applyFill="1" applyBorder="1" applyAlignment="1">
      <alignment horizontal="center" vertical="center" wrapText="1"/>
    </xf>
    <xf numFmtId="0" fontId="0" fillId="0" borderId="201" xfId="0" applyFill="1" applyBorder="1" applyAlignment="1">
      <alignment horizontal="center" vertical="center" wrapText="1"/>
    </xf>
    <xf numFmtId="0" fontId="14" fillId="0" borderId="190" xfId="1" applyFont="1" applyBorder="1" applyAlignment="1">
      <alignment horizontal="center" vertical="center" wrapText="1"/>
    </xf>
    <xf numFmtId="0" fontId="14" fillId="0" borderId="194" xfId="1" applyFont="1" applyBorder="1" applyAlignment="1">
      <alignment horizontal="center" vertical="center" wrapText="1"/>
    </xf>
    <xf numFmtId="1" fontId="14" fillId="0" borderId="190" xfId="1" applyNumberFormat="1" applyFont="1" applyFill="1" applyBorder="1" applyAlignment="1">
      <alignment horizontal="center" vertical="center" wrapText="1"/>
    </xf>
    <xf numFmtId="0" fontId="5" fillId="0" borderId="206" xfId="1" applyFont="1" applyFill="1" applyBorder="1" applyAlignment="1">
      <alignment horizontal="center" vertical="center" wrapText="1"/>
    </xf>
    <xf numFmtId="0" fontId="14" fillId="0" borderId="194" xfId="1" applyFont="1" applyFill="1" applyBorder="1" applyAlignment="1">
      <alignment horizontal="center" vertical="center" wrapText="1"/>
    </xf>
    <xf numFmtId="0" fontId="14" fillId="0" borderId="179" xfId="1" applyFont="1" applyFill="1" applyBorder="1" applyAlignment="1">
      <alignment horizontal="center" vertical="center" wrapText="1"/>
    </xf>
    <xf numFmtId="167" fontId="0" fillId="0" borderId="68" xfId="0" applyNumberFormat="1" applyFill="1" applyBorder="1" applyAlignment="1">
      <alignment horizontal="center" vertical="center" wrapText="1"/>
    </xf>
    <xf numFmtId="167" fontId="0" fillId="0" borderId="181" xfId="0" applyNumberFormat="1" applyFill="1" applyBorder="1" applyAlignment="1">
      <alignment horizontal="center" vertical="center" wrapText="1"/>
    </xf>
    <xf numFmtId="167" fontId="0" fillId="0" borderId="190" xfId="0" applyNumberFormat="1" applyFill="1" applyBorder="1" applyAlignment="1">
      <alignment horizontal="center" vertical="center" wrapText="1"/>
    </xf>
    <xf numFmtId="1" fontId="0" fillId="0" borderId="190" xfId="0" applyNumberFormat="1" applyFill="1" applyBorder="1" applyAlignment="1">
      <alignment horizontal="center" vertical="center" wrapText="1"/>
    </xf>
    <xf numFmtId="167" fontId="0" fillId="0" borderId="68" xfId="0" applyNumberFormat="1" applyBorder="1" applyAlignment="1">
      <alignment horizontal="center" vertical="center" wrapText="1"/>
    </xf>
    <xf numFmtId="1" fontId="0" fillId="0" borderId="201" xfId="0" applyNumberFormat="1" applyFill="1" applyBorder="1" applyAlignment="1">
      <alignment horizontal="center" vertical="center" wrapText="1"/>
    </xf>
    <xf numFmtId="0" fontId="0" fillId="0" borderId="207" xfId="0" applyBorder="1" applyAlignment="1">
      <alignment horizontal="center" vertical="center" wrapText="1"/>
    </xf>
    <xf numFmtId="0" fontId="0" fillId="0" borderId="201" xfId="0" applyBorder="1" applyAlignment="1">
      <alignment horizontal="center" vertical="center" wrapText="1"/>
    </xf>
    <xf numFmtId="0" fontId="0" fillId="0" borderId="190" xfId="0" applyBorder="1" applyAlignment="1">
      <alignment horizontal="center" vertical="center" wrapText="1"/>
    </xf>
    <xf numFmtId="167" fontId="0" fillId="0" borderId="201" xfId="0" applyNumberFormat="1" applyFill="1" applyBorder="1" applyAlignment="1">
      <alignment horizontal="center" vertical="center" wrapText="1"/>
    </xf>
    <xf numFmtId="167" fontId="0" fillId="0" borderId="58" xfId="0" applyNumberFormat="1" applyFill="1" applyBorder="1" applyAlignment="1">
      <alignment horizontal="center" vertical="center" wrapText="1"/>
    </xf>
    <xf numFmtId="0" fontId="14" fillId="0" borderId="208" xfId="1" applyFont="1" applyBorder="1" applyAlignment="1">
      <alignment horizontal="center" vertical="center" wrapText="1"/>
    </xf>
    <xf numFmtId="167" fontId="0" fillId="0" borderId="208" xfId="0" applyNumberFormat="1" applyBorder="1" applyAlignment="1">
      <alignment horizontal="center" vertical="center" wrapText="1"/>
    </xf>
    <xf numFmtId="167" fontId="0" fillId="0" borderId="205" xfId="0" applyNumberFormat="1" applyBorder="1" applyAlignment="1">
      <alignment horizontal="center" vertical="center" wrapText="1"/>
    </xf>
    <xf numFmtId="1" fontId="0" fillId="0" borderId="208" xfId="0" applyNumberFormat="1" applyBorder="1" applyAlignment="1">
      <alignment horizontal="center" vertical="center" wrapText="1"/>
    </xf>
    <xf numFmtId="1" fontId="0" fillId="0" borderId="205" xfId="0" applyNumberFormat="1" applyBorder="1" applyAlignment="1">
      <alignment horizontal="center" vertical="center" wrapText="1"/>
    </xf>
    <xf numFmtId="0" fontId="0" fillId="0" borderId="208" xfId="0" applyBorder="1" applyAlignment="1">
      <alignment horizontal="center" vertical="center" wrapText="1"/>
    </xf>
    <xf numFmtId="1" fontId="5" fillId="0" borderId="209" xfId="0" applyNumberFormat="1" applyFont="1" applyBorder="1" applyAlignment="1">
      <alignment horizontal="center" vertical="center" wrapText="1"/>
    </xf>
    <xf numFmtId="0" fontId="5" fillId="0" borderId="206" xfId="0" applyFont="1" applyBorder="1" applyAlignment="1">
      <alignment horizontal="center" vertical="center" wrapText="1"/>
    </xf>
    <xf numFmtId="1" fontId="0" fillId="0" borderId="208" xfId="0" applyNumberFormat="1" applyFill="1" applyBorder="1" applyAlignment="1">
      <alignment horizontal="center" vertical="center" wrapText="1"/>
    </xf>
    <xf numFmtId="0" fontId="0" fillId="0" borderId="208" xfId="0" applyFill="1" applyBorder="1" applyAlignment="1">
      <alignment horizontal="center" vertical="center" wrapText="1"/>
    </xf>
    <xf numFmtId="49" fontId="13" fillId="6" borderId="152" xfId="0" applyNumberFormat="1" applyFont="1" applyFill="1" applyBorder="1" applyAlignment="1">
      <alignment horizontal="left" vertical="center" wrapText="1"/>
    </xf>
    <xf numFmtId="49" fontId="13" fillId="6" borderId="210" xfId="0" applyNumberFormat="1" applyFont="1" applyFill="1" applyBorder="1" applyAlignment="1">
      <alignment horizontal="left" vertical="center" wrapText="1"/>
    </xf>
    <xf numFmtId="49" fontId="13" fillId="6" borderId="211" xfId="0" applyNumberFormat="1" applyFont="1" applyFill="1" applyBorder="1" applyAlignment="1">
      <alignment horizontal="left" vertical="center" wrapText="1"/>
    </xf>
    <xf numFmtId="167" fontId="0" fillId="0" borderId="201" xfId="0" applyNumberFormat="1" applyBorder="1" applyAlignment="1">
      <alignment horizontal="center" vertical="center" wrapText="1"/>
    </xf>
    <xf numFmtId="167" fontId="0" fillId="0" borderId="208" xfId="0" applyNumberFormat="1" applyFill="1" applyBorder="1" applyAlignment="1">
      <alignment horizontal="center" vertical="center" wrapText="1"/>
    </xf>
    <xf numFmtId="164" fontId="14" fillId="0" borderId="208" xfId="1" applyNumberFormat="1" applyFont="1" applyFill="1" applyBorder="1" applyAlignment="1">
      <alignment horizontal="center" vertical="center" wrapText="1"/>
    </xf>
    <xf numFmtId="1" fontId="5" fillId="0" borderId="206" xfId="0" applyNumberFormat="1" applyFont="1" applyBorder="1" applyAlignment="1">
      <alignment horizontal="center" vertical="center" wrapText="1"/>
    </xf>
    <xf numFmtId="0" fontId="5" fillId="0" borderId="212" xfId="0" applyFont="1" applyBorder="1" applyAlignment="1">
      <alignment horizontal="center" vertical="center" wrapText="1"/>
    </xf>
    <xf numFmtId="167" fontId="0" fillId="0" borderId="117" xfId="0" applyNumberFormat="1" applyBorder="1" applyAlignment="1">
      <alignment horizontal="center" vertical="center" wrapText="1"/>
    </xf>
    <xf numFmtId="167" fontId="0" fillId="0" borderId="117" xfId="0" applyNumberFormat="1" applyFill="1" applyBorder="1" applyAlignment="1">
      <alignment horizontal="center" vertical="center" wrapText="1"/>
    </xf>
    <xf numFmtId="164" fontId="14" fillId="0" borderId="117" xfId="1" applyNumberFormat="1" applyFont="1" applyFill="1" applyBorder="1" applyAlignment="1">
      <alignment horizontal="center" vertical="center" wrapText="1"/>
    </xf>
    <xf numFmtId="0" fontId="14" fillId="0" borderId="223" xfId="1" applyFont="1" applyBorder="1" applyAlignment="1">
      <alignment horizontal="center" vertical="center" wrapText="1"/>
    </xf>
    <xf numFmtId="164" fontId="14" fillId="0" borderId="181" xfId="1" applyNumberFormat="1" applyFont="1" applyFill="1" applyBorder="1" applyAlignment="1">
      <alignment horizontal="center" vertical="center" wrapText="1"/>
    </xf>
    <xf numFmtId="164" fontId="14" fillId="0" borderId="181" xfId="1" applyNumberFormat="1" applyFont="1" applyBorder="1" applyAlignment="1">
      <alignment horizontal="center" vertical="center" wrapText="1"/>
    </xf>
    <xf numFmtId="164" fontId="14" fillId="0" borderId="205" xfId="1" applyNumberFormat="1" applyFont="1" applyBorder="1" applyAlignment="1">
      <alignment horizontal="center" vertical="center" wrapText="1"/>
    </xf>
    <xf numFmtId="0" fontId="0" fillId="0" borderId="223" xfId="0" applyBorder="1" applyAlignment="1">
      <alignment horizontal="center" vertical="center" wrapText="1"/>
    </xf>
    <xf numFmtId="164" fontId="0" fillId="0" borderId="205" xfId="0" applyNumberFormat="1" applyFill="1" applyBorder="1" applyAlignment="1">
      <alignment horizontal="center" vertical="center" wrapText="1"/>
    </xf>
    <xf numFmtId="164" fontId="14" fillId="0" borderId="118" xfId="1" applyNumberFormat="1" applyFont="1" applyFill="1" applyBorder="1" applyAlignment="1">
      <alignment horizontal="center" vertical="center" wrapText="1"/>
    </xf>
    <xf numFmtId="164" fontId="14" fillId="0" borderId="201" xfId="1" applyNumberFormat="1" applyFont="1" applyFill="1" applyBorder="1" applyAlignment="1">
      <alignment horizontal="center" vertical="center" wrapText="1"/>
    </xf>
    <xf numFmtId="0" fontId="14" fillId="0" borderId="223" xfId="1" applyFont="1" applyFill="1" applyBorder="1" applyAlignment="1">
      <alignment horizontal="center" vertical="center" wrapText="1"/>
    </xf>
    <xf numFmtId="0" fontId="14" fillId="0" borderId="162" xfId="1" applyFont="1" applyFill="1" applyBorder="1" applyAlignment="1">
      <alignment horizontal="center" vertical="center" wrapText="1"/>
    </xf>
    <xf numFmtId="164" fontId="0" fillId="0" borderId="181" xfId="0" applyNumberFormat="1" applyFill="1" applyBorder="1" applyAlignment="1">
      <alignment horizontal="center" vertical="center" wrapText="1"/>
    </xf>
    <xf numFmtId="164" fontId="0" fillId="0" borderId="118" xfId="0" applyNumberFormat="1" applyFill="1" applyBorder="1" applyAlignment="1">
      <alignment horizontal="center" vertical="center" wrapText="1"/>
    </xf>
    <xf numFmtId="164" fontId="0" fillId="0" borderId="181" xfId="0" applyNumberFormat="1" applyBorder="1" applyAlignment="1">
      <alignment horizontal="center" vertical="center" wrapText="1"/>
    </xf>
    <xf numFmtId="164" fontId="0" fillId="0" borderId="201" xfId="0" applyNumberFormat="1" applyFill="1" applyBorder="1" applyAlignment="1">
      <alignment horizontal="center" vertical="center" wrapText="1"/>
    </xf>
    <xf numFmtId="1" fontId="0" fillId="0" borderId="217" xfId="0" applyNumberFormat="1" applyBorder="1" applyAlignment="1">
      <alignment horizontal="center" vertical="center" wrapText="1"/>
    </xf>
    <xf numFmtId="0" fontId="0" fillId="0" borderId="217" xfId="0" applyBorder="1" applyAlignment="1">
      <alignment horizontal="center" vertical="center" wrapText="1"/>
    </xf>
    <xf numFmtId="0" fontId="0" fillId="0" borderId="216" xfId="0" applyBorder="1" applyAlignment="1">
      <alignment horizontal="center" vertical="center" wrapText="1"/>
    </xf>
    <xf numFmtId="0" fontId="14" fillId="0" borderId="217" xfId="1" applyFont="1" applyBorder="1" applyAlignment="1">
      <alignment horizontal="center" vertical="center" wrapText="1"/>
    </xf>
    <xf numFmtId="164" fontId="0" fillId="0" borderId="205" xfId="0" applyNumberFormat="1" applyBorder="1" applyAlignment="1">
      <alignment horizontal="center" vertical="center" wrapText="1"/>
    </xf>
    <xf numFmtId="164" fontId="0" fillId="0" borderId="217" xfId="0" applyNumberFormat="1" applyBorder="1" applyAlignment="1">
      <alignment horizontal="center" vertical="center" wrapText="1"/>
    </xf>
    <xf numFmtId="0" fontId="14" fillId="0" borderId="218" xfId="1" applyFont="1" applyBorder="1" applyAlignment="1">
      <alignment horizontal="center" vertical="center" wrapText="1"/>
    </xf>
    <xf numFmtId="1" fontId="0" fillId="0" borderId="217" xfId="0" applyNumberFormat="1" applyFill="1" applyBorder="1" applyAlignment="1">
      <alignment horizontal="center" vertical="center" wrapText="1"/>
    </xf>
    <xf numFmtId="0" fontId="0" fillId="0" borderId="217" xfId="0" applyFill="1" applyBorder="1" applyAlignment="1">
      <alignment horizontal="center" vertical="center" wrapText="1"/>
    </xf>
    <xf numFmtId="0" fontId="14" fillId="0" borderId="219" xfId="1" applyFont="1" applyBorder="1" applyAlignment="1">
      <alignment horizontal="center" vertical="center" wrapText="1"/>
    </xf>
    <xf numFmtId="164" fontId="0" fillId="0" borderId="220" xfId="0" applyNumberFormat="1" applyBorder="1" applyAlignment="1">
      <alignment horizontal="center" vertical="center" wrapText="1"/>
    </xf>
    <xf numFmtId="164" fontId="0" fillId="0" borderId="217" xfId="0" applyNumberFormat="1" applyFill="1" applyBorder="1" applyAlignment="1">
      <alignment horizontal="center" vertical="center" wrapText="1"/>
    </xf>
    <xf numFmtId="164" fontId="0" fillId="0" borderId="229" xfId="0" applyNumberFormat="1" applyFill="1" applyBorder="1" applyAlignment="1">
      <alignment horizontal="center" vertical="center" wrapText="1"/>
    </xf>
    <xf numFmtId="164" fontId="0" fillId="0" borderId="227" xfId="0" applyNumberFormat="1" applyFill="1" applyBorder="1" applyAlignment="1">
      <alignment horizontal="center" vertical="center" wrapText="1"/>
    </xf>
    <xf numFmtId="1" fontId="14" fillId="0" borderId="227" xfId="1" applyNumberFormat="1" applyFont="1" applyBorder="1" applyAlignment="1">
      <alignment horizontal="center" vertical="center" wrapText="1"/>
    </xf>
    <xf numFmtId="0" fontId="0" fillId="0" borderId="227" xfId="0" applyFill="1" applyBorder="1" applyAlignment="1">
      <alignment horizontal="center" vertical="center" wrapText="1"/>
    </xf>
    <xf numFmtId="0" fontId="0" fillId="0" borderId="230" xfId="0" applyBorder="1" applyAlignment="1">
      <alignment horizontal="center" vertical="center" wrapText="1"/>
    </xf>
    <xf numFmtId="0" fontId="0" fillId="0" borderId="232" xfId="0" applyBorder="1" applyAlignment="1">
      <alignment horizontal="center" vertical="center" wrapText="1"/>
    </xf>
    <xf numFmtId="164" fontId="0" fillId="0" borderId="229" xfId="0" applyNumberFormat="1" applyBorder="1" applyAlignment="1">
      <alignment horizontal="center" vertical="center" wrapText="1"/>
    </xf>
    <xf numFmtId="164" fontId="0" fillId="0" borderId="226" xfId="0" applyNumberFormat="1" applyBorder="1" applyAlignment="1">
      <alignment horizontal="center" vertical="center" wrapText="1"/>
    </xf>
    <xf numFmtId="164" fontId="0" fillId="0" borderId="225" xfId="0" applyNumberFormat="1" applyFill="1" applyBorder="1" applyAlignment="1">
      <alignment horizontal="center" vertical="center" wrapText="1"/>
    </xf>
    <xf numFmtId="1" fontId="0" fillId="0" borderId="227" xfId="0" applyNumberFormat="1" applyFill="1" applyBorder="1" applyAlignment="1">
      <alignment horizontal="center" vertical="center" wrapText="1"/>
    </xf>
    <xf numFmtId="1" fontId="0" fillId="0" borderId="225" xfId="0" applyNumberFormat="1" applyFill="1" applyBorder="1" applyAlignment="1">
      <alignment horizontal="center" vertical="center" wrapText="1"/>
    </xf>
    <xf numFmtId="0" fontId="0" fillId="0" borderId="225" xfId="0" applyFill="1" applyBorder="1" applyAlignment="1">
      <alignment horizontal="center" vertical="center" wrapText="1"/>
    </xf>
    <xf numFmtId="0" fontId="5" fillId="0" borderId="228" xfId="0" applyFont="1" applyFill="1" applyBorder="1" applyAlignment="1">
      <alignment horizontal="center" vertical="center" wrapText="1"/>
    </xf>
    <xf numFmtId="0" fontId="0" fillId="0" borderId="227" xfId="0" applyBorder="1" applyAlignment="1">
      <alignment horizontal="center" vertical="center" wrapText="1"/>
    </xf>
    <xf numFmtId="0" fontId="0" fillId="0" borderId="231" xfId="0" applyBorder="1" applyAlignment="1">
      <alignment horizontal="center" vertical="center" wrapText="1"/>
    </xf>
    <xf numFmtId="0" fontId="14" fillId="0" borderId="227" xfId="1" applyFont="1" applyBorder="1" applyAlignment="1">
      <alignment horizontal="center" vertical="center" wrapText="1"/>
    </xf>
    <xf numFmtId="0" fontId="14" fillId="0" borderId="231" xfId="1" applyFont="1" applyBorder="1" applyAlignment="1">
      <alignment horizontal="center" vertical="center" wrapText="1"/>
    </xf>
    <xf numFmtId="0" fontId="14" fillId="0" borderId="225" xfId="1" applyFont="1" applyBorder="1" applyAlignment="1">
      <alignment horizontal="center" vertical="center" wrapText="1"/>
    </xf>
    <xf numFmtId="0" fontId="14" fillId="0" borderId="234" xfId="1" applyFont="1" applyBorder="1" applyAlignment="1">
      <alignment horizontal="center" vertical="center" wrapText="1"/>
    </xf>
    <xf numFmtId="0" fontId="14" fillId="0" borderId="225" xfId="1" applyFont="1" applyFill="1" applyBorder="1" applyAlignment="1">
      <alignment horizontal="center" vertical="center" wrapText="1"/>
    </xf>
    <xf numFmtId="0" fontId="5" fillId="0" borderId="233" xfId="0" applyFont="1" applyFill="1" applyBorder="1" applyAlignment="1">
      <alignment horizontal="center" vertical="center" wrapText="1"/>
    </xf>
    <xf numFmtId="164" fontId="0" fillId="0" borderId="227" xfId="0" applyNumberFormat="1" applyBorder="1" applyAlignment="1">
      <alignment horizontal="center" vertical="center" wrapText="1"/>
    </xf>
    <xf numFmtId="1" fontId="5" fillId="0" borderId="233" xfId="0" applyNumberFormat="1" applyFont="1" applyFill="1" applyBorder="1" applyAlignment="1">
      <alignment horizontal="center" vertical="center" wrapText="1"/>
    </xf>
    <xf numFmtId="1" fontId="5" fillId="0" borderId="74" xfId="0" applyNumberFormat="1" applyFont="1" applyFill="1" applyBorder="1" applyAlignment="1">
      <alignment horizontal="center" vertical="center" wrapText="1"/>
    </xf>
    <xf numFmtId="0" fontId="14" fillId="0" borderId="231" xfId="1" applyFont="1" applyFill="1" applyBorder="1" applyAlignment="1">
      <alignment horizontal="center" vertical="center" wrapText="1"/>
    </xf>
    <xf numFmtId="0" fontId="14" fillId="0" borderId="230" xfId="1" applyFont="1" applyBorder="1" applyAlignment="1">
      <alignment horizontal="center" vertical="center" wrapText="1"/>
    </xf>
    <xf numFmtId="164" fontId="14" fillId="0" borderId="229" xfId="1" applyNumberFormat="1" applyFont="1" applyFill="1" applyBorder="1" applyAlignment="1">
      <alignment horizontal="center" vertical="center" wrapText="1"/>
    </xf>
    <xf numFmtId="164" fontId="14" fillId="0" borderId="227" xfId="1" applyNumberFormat="1" applyFont="1" applyFill="1" applyBorder="1" applyAlignment="1">
      <alignment horizontal="center" vertical="center" wrapText="1"/>
    </xf>
    <xf numFmtId="1" fontId="14" fillId="0" borderId="227" xfId="1" applyNumberFormat="1" applyFont="1" applyFill="1" applyBorder="1" applyAlignment="1">
      <alignment horizontal="center" vertical="center" wrapText="1"/>
    </xf>
    <xf numFmtId="0" fontId="14" fillId="0" borderId="227" xfId="1" applyFont="1" applyFill="1" applyBorder="1" applyAlignment="1">
      <alignment horizontal="center" vertical="center" wrapText="1"/>
    </xf>
    <xf numFmtId="0" fontId="5" fillId="0" borderId="228" xfId="1" applyFont="1" applyFill="1" applyBorder="1" applyAlignment="1">
      <alignment horizontal="center" vertical="center" wrapText="1"/>
    </xf>
    <xf numFmtId="0" fontId="14" fillId="0" borderId="232" xfId="1" applyFont="1" applyBorder="1" applyAlignment="1">
      <alignment horizontal="center" vertical="center" wrapText="1"/>
    </xf>
    <xf numFmtId="1" fontId="14" fillId="0" borderId="225" xfId="1" applyNumberFormat="1" applyFont="1" applyBorder="1" applyAlignment="1">
      <alignment horizontal="center" vertical="center" wrapText="1"/>
    </xf>
    <xf numFmtId="1" fontId="14" fillId="0" borderId="58" xfId="1" applyNumberFormat="1" applyFont="1" applyBorder="1" applyAlignment="1">
      <alignment horizontal="center" vertical="center" wrapText="1"/>
    </xf>
    <xf numFmtId="1" fontId="14" fillId="0" borderId="135" xfId="1" applyNumberFormat="1" applyFont="1" applyBorder="1" applyAlignment="1">
      <alignment horizontal="center" vertical="center" wrapText="1"/>
    </xf>
    <xf numFmtId="1" fontId="5" fillId="0" borderId="228" xfId="0" applyNumberFormat="1" applyFont="1" applyFill="1" applyBorder="1" applyAlignment="1">
      <alignment horizontal="center" vertical="center" wrapText="1"/>
    </xf>
    <xf numFmtId="1" fontId="5" fillId="0" borderId="228" xfId="1" applyNumberFormat="1" applyFont="1" applyBorder="1" applyAlignment="1">
      <alignment horizontal="center" vertical="center" wrapText="1"/>
    </xf>
    <xf numFmtId="0" fontId="5" fillId="0" borderId="228" xfId="1" applyFont="1" applyBorder="1" applyAlignment="1">
      <alignment horizontal="center" vertical="center" wrapText="1"/>
    </xf>
    <xf numFmtId="164" fontId="14" fillId="0" borderId="229" xfId="1" applyNumberFormat="1" applyFont="1" applyBorder="1" applyAlignment="1">
      <alignment horizontal="center" vertical="center" wrapText="1"/>
    </xf>
    <xf numFmtId="164" fontId="14" fillId="0" borderId="227" xfId="1" applyNumberFormat="1" applyFont="1" applyBorder="1" applyAlignment="1">
      <alignment horizontal="center" vertical="center" wrapText="1"/>
    </xf>
    <xf numFmtId="1" fontId="0" fillId="0" borderId="249" xfId="0" applyNumberFormat="1" applyFill="1" applyBorder="1" applyAlignment="1">
      <alignment horizontal="center" vertical="center" wrapText="1"/>
    </xf>
    <xf numFmtId="0" fontId="0" fillId="0" borderId="249" xfId="0" applyFill="1" applyBorder="1" applyAlignment="1">
      <alignment horizontal="center" vertical="center" wrapText="1"/>
    </xf>
    <xf numFmtId="0" fontId="5" fillId="0" borderId="252" xfId="0" applyFont="1" applyFill="1" applyBorder="1" applyAlignment="1">
      <alignment horizontal="center" vertical="center" wrapText="1"/>
    </xf>
    <xf numFmtId="0" fontId="0" fillId="0" borderId="251" xfId="0" applyBorder="1" applyAlignment="1">
      <alignment horizontal="center" vertical="center" wrapText="1"/>
    </xf>
    <xf numFmtId="0" fontId="0" fillId="0" borderId="249" xfId="0" applyBorder="1" applyAlignment="1">
      <alignment horizontal="center" vertical="center" wrapText="1"/>
    </xf>
    <xf numFmtId="0" fontId="0" fillId="0" borderId="258" xfId="0" applyBorder="1" applyAlignment="1">
      <alignment horizontal="center" vertical="center" wrapText="1"/>
    </xf>
    <xf numFmtId="164" fontId="0" fillId="0" borderId="260" xfId="0" applyNumberFormat="1" applyFill="1" applyBorder="1" applyAlignment="1">
      <alignment horizontal="center" vertical="center" wrapText="1"/>
    </xf>
    <xf numFmtId="164" fontId="0" fillId="0" borderId="249" xfId="0" applyNumberFormat="1" applyFill="1" applyBorder="1" applyAlignment="1">
      <alignment horizontal="center" vertical="center" wrapText="1"/>
    </xf>
    <xf numFmtId="1" fontId="5" fillId="0" borderId="74" xfId="1" applyNumberFormat="1" applyFont="1" applyBorder="1" applyAlignment="1">
      <alignment horizontal="center" vertical="center" wrapText="1"/>
    </xf>
    <xf numFmtId="1" fontId="5" fillId="0" borderId="148" xfId="1" applyNumberFormat="1" applyFont="1" applyBorder="1" applyAlignment="1">
      <alignment horizontal="center" vertical="center" wrapText="1"/>
    </xf>
    <xf numFmtId="0" fontId="0" fillId="0" borderId="256" xfId="0" applyBorder="1" applyAlignment="1">
      <alignment horizontal="center" vertical="center" wrapText="1"/>
    </xf>
    <xf numFmtId="1" fontId="14" fillId="0" borderId="201" xfId="1" applyNumberFormat="1" applyFont="1" applyBorder="1" applyAlignment="1">
      <alignment horizontal="center" vertical="center" wrapText="1"/>
    </xf>
    <xf numFmtId="0" fontId="14" fillId="0" borderId="256" xfId="1" applyFont="1" applyBorder="1" applyAlignment="1">
      <alignment horizontal="center" vertical="center" wrapText="1"/>
    </xf>
    <xf numFmtId="1" fontId="5" fillId="0" borderId="257" xfId="1" applyNumberFormat="1" applyFont="1" applyBorder="1" applyAlignment="1">
      <alignment horizontal="center" vertical="center" wrapText="1"/>
    </xf>
    <xf numFmtId="0" fontId="14" fillId="0" borderId="261" xfId="1" applyFont="1" applyBorder="1" applyAlignment="1">
      <alignment horizontal="center" vertical="center" wrapText="1"/>
    </xf>
    <xf numFmtId="0" fontId="14" fillId="0" borderId="261" xfId="1" applyFont="1" applyFill="1" applyBorder="1" applyAlignment="1">
      <alignment horizontal="center" vertical="center" wrapText="1"/>
    </xf>
    <xf numFmtId="164" fontId="14" fillId="0" borderId="58" xfId="1" applyNumberFormat="1" applyFont="1" applyFill="1" applyBorder="1" applyAlignment="1">
      <alignment horizontal="center" vertical="center" wrapText="1"/>
    </xf>
    <xf numFmtId="164" fontId="14" fillId="0" borderId="261" xfId="1" applyNumberFormat="1" applyFont="1" applyFill="1" applyBorder="1" applyAlignment="1">
      <alignment horizontal="center" vertical="center" wrapText="1"/>
    </xf>
    <xf numFmtId="1" fontId="14" fillId="0" borderId="261" xfId="1" applyNumberFormat="1" applyFont="1" applyFill="1" applyBorder="1" applyAlignment="1">
      <alignment horizontal="center" vertical="center" wrapText="1"/>
    </xf>
    <xf numFmtId="1" fontId="5" fillId="0" borderId="257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wrapText="1"/>
    </xf>
    <xf numFmtId="1" fontId="14" fillId="0" borderId="79" xfId="1" applyNumberFormat="1" applyFont="1" applyBorder="1" applyAlignment="1">
      <alignment horizontal="center" vertical="center" wrapText="1"/>
    </xf>
    <xf numFmtId="1" fontId="5" fillId="0" borderId="262" xfId="1" applyNumberFormat="1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261" xfId="0" applyBorder="1" applyAlignment="1">
      <alignment horizontal="center" vertical="center" wrapText="1"/>
    </xf>
    <xf numFmtId="164" fontId="0" fillId="0" borderId="201" xfId="0" applyNumberFormat="1" applyBorder="1" applyAlignment="1">
      <alignment horizontal="center" vertical="center" wrapText="1"/>
    </xf>
    <xf numFmtId="164" fontId="0" fillId="0" borderId="261" xfId="0" applyNumberFormat="1" applyBorder="1" applyAlignment="1">
      <alignment horizontal="center" vertical="center" wrapText="1"/>
    </xf>
    <xf numFmtId="164" fontId="0" fillId="0" borderId="261" xfId="0" applyNumberFormat="1" applyFill="1" applyBorder="1" applyAlignment="1">
      <alignment horizontal="center" vertical="center" wrapText="1"/>
    </xf>
    <xf numFmtId="1" fontId="0" fillId="0" borderId="261" xfId="0" applyNumberFormat="1" applyFill="1" applyBorder="1" applyAlignment="1">
      <alignment horizontal="center" vertical="center" wrapText="1"/>
    </xf>
    <xf numFmtId="0" fontId="0" fillId="0" borderId="261" xfId="0" applyFill="1" applyBorder="1" applyAlignment="1">
      <alignment horizontal="center" vertical="center" wrapText="1"/>
    </xf>
    <xf numFmtId="1" fontId="5" fillId="0" borderId="252" xfId="1" applyNumberFormat="1" applyFont="1" applyBorder="1" applyAlignment="1">
      <alignment horizontal="center" vertical="center" wrapText="1"/>
    </xf>
    <xf numFmtId="0" fontId="5" fillId="0" borderId="252" xfId="1" applyFont="1" applyBorder="1" applyAlignment="1">
      <alignment horizontal="center" vertical="center" wrapText="1"/>
    </xf>
    <xf numFmtId="1" fontId="14" fillId="0" borderId="249" xfId="1" applyNumberFormat="1" applyFont="1" applyBorder="1" applyAlignment="1">
      <alignment horizontal="center" vertical="center" wrapText="1"/>
    </xf>
    <xf numFmtId="0" fontId="5" fillId="0" borderId="257" xfId="1" applyFont="1" applyBorder="1" applyAlignment="1">
      <alignment horizontal="center" vertical="center" wrapText="1"/>
    </xf>
    <xf numFmtId="0" fontId="14" fillId="0" borderId="251" xfId="1" applyFont="1" applyBorder="1" applyAlignment="1">
      <alignment horizontal="center" vertical="center" wrapText="1"/>
    </xf>
    <xf numFmtId="0" fontId="14" fillId="0" borderId="249" xfId="1" applyFont="1" applyFill="1" applyBorder="1" applyAlignment="1">
      <alignment horizontal="center" vertical="center" wrapText="1"/>
    </xf>
    <xf numFmtId="164" fontId="14" fillId="0" borderId="260" xfId="1" applyNumberFormat="1" applyFont="1" applyBorder="1" applyAlignment="1">
      <alignment horizontal="center" vertical="center" wrapText="1"/>
    </xf>
    <xf numFmtId="164" fontId="14" fillId="0" borderId="249" xfId="1" applyNumberFormat="1" applyFont="1" applyBorder="1" applyAlignment="1">
      <alignment horizontal="center" vertical="center" wrapText="1"/>
    </xf>
    <xf numFmtId="1" fontId="0" fillId="0" borderId="236" xfId="0" applyNumberFormat="1" applyFill="1" applyBorder="1" applyAlignment="1">
      <alignment horizontal="center" vertical="center" wrapText="1"/>
    </xf>
    <xf numFmtId="0" fontId="0" fillId="0" borderId="236" xfId="0" applyFill="1" applyBorder="1" applyAlignment="1">
      <alignment horizontal="center" vertical="center" wrapText="1"/>
    </xf>
    <xf numFmtId="0" fontId="5" fillId="0" borderId="252" xfId="0" applyFont="1" applyBorder="1" applyAlignment="1">
      <alignment horizontal="center" vertical="center" wrapText="1"/>
    </xf>
    <xf numFmtId="0" fontId="14" fillId="0" borderId="236" xfId="1" applyFont="1" applyBorder="1" applyAlignment="1">
      <alignment horizontal="center" vertical="center" wrapText="1"/>
    </xf>
    <xf numFmtId="164" fontId="0" fillId="0" borderId="56" xfId="0" applyNumberFormat="1" applyBorder="1" applyAlignment="1">
      <alignment horizontal="center" vertical="center" wrapText="1"/>
    </xf>
    <xf numFmtId="164" fontId="0" fillId="0" borderId="208" xfId="0" applyNumberFormat="1" applyFill="1" applyBorder="1" applyAlignment="1">
      <alignment horizontal="center" vertical="center" wrapText="1"/>
    </xf>
    <xf numFmtId="164" fontId="0" fillId="0" borderId="236" xfId="0" applyNumberFormat="1" applyFill="1" applyBorder="1" applyAlignment="1">
      <alignment horizontal="center" vertical="center" wrapText="1"/>
    </xf>
    <xf numFmtId="164" fontId="14" fillId="0" borderId="236" xfId="1" applyNumberFormat="1" applyFont="1" applyFill="1" applyBorder="1" applyAlignment="1">
      <alignment horizontal="center" vertical="center" wrapText="1"/>
    </xf>
    <xf numFmtId="164" fontId="0" fillId="0" borderId="208" xfId="0" applyNumberFormat="1" applyBorder="1" applyAlignment="1">
      <alignment horizontal="center" vertical="center" wrapText="1"/>
    </xf>
    <xf numFmtId="164" fontId="0" fillId="0" borderId="236" xfId="0" applyNumberFormat="1" applyBorder="1" applyAlignment="1">
      <alignment horizontal="center" vertical="center" wrapText="1"/>
    </xf>
    <xf numFmtId="1" fontId="0" fillId="0" borderId="236" xfId="0" applyNumberFormat="1" applyBorder="1" applyAlignment="1">
      <alignment horizontal="center" vertical="center" wrapText="1"/>
    </xf>
    <xf numFmtId="0" fontId="0" fillId="0" borderId="236" xfId="0" applyBorder="1" applyAlignment="1">
      <alignment horizontal="center" vertical="center" wrapText="1"/>
    </xf>
    <xf numFmtId="0" fontId="0" fillId="0" borderId="225" xfId="0" applyBorder="1" applyAlignment="1">
      <alignment horizontal="center" vertical="center" wrapText="1"/>
    </xf>
    <xf numFmtId="1" fontId="14" fillId="0" borderId="236" xfId="1" applyNumberFormat="1" applyFont="1" applyFill="1" applyBorder="1" applyAlignment="1">
      <alignment horizontal="center" vertical="center" wrapText="1"/>
    </xf>
    <xf numFmtId="0" fontId="14" fillId="0" borderId="236" xfId="1" applyFont="1" applyFill="1" applyBorder="1" applyAlignment="1">
      <alignment horizontal="center" vertical="center" wrapText="1"/>
    </xf>
    <xf numFmtId="0" fontId="5" fillId="0" borderId="252" xfId="1" applyFont="1" applyFill="1" applyBorder="1" applyAlignment="1">
      <alignment horizontal="center" vertical="center" wrapText="1"/>
    </xf>
    <xf numFmtId="0" fontId="14" fillId="0" borderId="276" xfId="1" applyFont="1" applyBorder="1" applyAlignment="1">
      <alignment horizontal="center" vertical="center" wrapText="1"/>
    </xf>
    <xf numFmtId="164" fontId="14" fillId="0" borderId="260" xfId="1" applyNumberFormat="1" applyFont="1" applyFill="1" applyBorder="1" applyAlignment="1">
      <alignment horizontal="center" vertical="center" wrapText="1"/>
    </xf>
    <xf numFmtId="164" fontId="14" fillId="0" borderId="276" xfId="1" applyNumberFormat="1" applyFont="1" applyFill="1" applyBorder="1" applyAlignment="1">
      <alignment horizontal="center" vertical="center" wrapText="1"/>
    </xf>
    <xf numFmtId="1" fontId="14" fillId="0" borderId="276" xfId="1" applyNumberFormat="1" applyFont="1" applyBorder="1" applyAlignment="1">
      <alignment horizontal="center" vertical="center" wrapText="1"/>
    </xf>
    <xf numFmtId="164" fontId="14" fillId="0" borderId="276" xfId="1" applyNumberFormat="1" applyFont="1" applyBorder="1" applyAlignment="1">
      <alignment horizontal="center" vertical="center" wrapText="1"/>
    </xf>
    <xf numFmtId="0" fontId="14" fillId="0" borderId="276" xfId="1" applyFont="1" applyFill="1" applyBorder="1" applyAlignment="1">
      <alignment horizontal="center" vertical="center" wrapText="1"/>
    </xf>
    <xf numFmtId="0" fontId="0" fillId="0" borderId="276" xfId="0" applyBorder="1" applyAlignment="1">
      <alignment horizontal="center" vertical="center" wrapText="1"/>
    </xf>
    <xf numFmtId="164" fontId="0" fillId="0" borderId="260" xfId="0" applyNumberFormat="1" applyBorder="1" applyAlignment="1">
      <alignment horizontal="center" vertical="center" wrapText="1"/>
    </xf>
    <xf numFmtId="164" fontId="0" fillId="0" borderId="276" xfId="0" applyNumberFormat="1" applyFill="1" applyBorder="1" applyAlignment="1">
      <alignment horizontal="center" vertical="center" wrapText="1"/>
    </xf>
    <xf numFmtId="1" fontId="0" fillId="0" borderId="276" xfId="0" applyNumberFormat="1" applyFill="1" applyBorder="1" applyAlignment="1">
      <alignment horizontal="center" vertical="center" wrapText="1"/>
    </xf>
    <xf numFmtId="0" fontId="0" fillId="0" borderId="276" xfId="0" applyFill="1" applyBorder="1" applyAlignment="1">
      <alignment horizontal="center" vertical="center" wrapText="1"/>
    </xf>
    <xf numFmtId="1" fontId="5" fillId="0" borderId="252" xfId="0" applyNumberFormat="1" applyFont="1" applyFill="1" applyBorder="1" applyAlignment="1">
      <alignment horizontal="center" vertical="center" wrapText="1"/>
    </xf>
    <xf numFmtId="164" fontId="14" fillId="0" borderId="226" xfId="1" applyNumberFormat="1" applyFont="1" applyBorder="1" applyAlignment="1">
      <alignment horizontal="center" vertical="center" wrapText="1"/>
    </xf>
    <xf numFmtId="1" fontId="14" fillId="0" borderId="276" xfId="1" applyNumberFormat="1" applyFont="1" applyFill="1" applyBorder="1" applyAlignment="1">
      <alignment horizontal="center" vertical="center" wrapText="1"/>
    </xf>
    <xf numFmtId="1" fontId="14" fillId="0" borderId="225" xfId="1" applyNumberFormat="1" applyFont="1" applyFill="1" applyBorder="1" applyAlignment="1">
      <alignment horizontal="center" vertical="center" wrapText="1"/>
    </xf>
    <xf numFmtId="164" fontId="14" fillId="0" borderId="226" xfId="1" applyNumberFormat="1" applyFont="1" applyFill="1" applyBorder="1" applyAlignment="1">
      <alignment horizontal="center" vertical="center" wrapText="1"/>
    </xf>
    <xf numFmtId="164" fontId="14" fillId="0" borderId="225" xfId="1" applyNumberFormat="1" applyFont="1" applyFill="1" applyBorder="1" applyAlignment="1">
      <alignment horizontal="center" vertical="center" wrapText="1"/>
    </xf>
    <xf numFmtId="0" fontId="14" fillId="0" borderId="258" xfId="1" applyFont="1" applyFill="1" applyBorder="1" applyAlignment="1">
      <alignment horizontal="center" vertical="center" wrapText="1"/>
    </xf>
    <xf numFmtId="0" fontId="14" fillId="0" borderId="234" xfId="1" applyFont="1" applyFill="1" applyBorder="1" applyAlignment="1">
      <alignment horizontal="center" vertical="center" wrapText="1"/>
    </xf>
    <xf numFmtId="164" fontId="0" fillId="0" borderId="226" xfId="0" applyNumberFormat="1" applyFill="1" applyBorder="1" applyAlignment="1">
      <alignment horizontal="center" vertical="center" wrapText="1"/>
    </xf>
    <xf numFmtId="1" fontId="0" fillId="0" borderId="276" xfId="0" applyNumberFormat="1" applyBorder="1" applyAlignment="1">
      <alignment horizontal="center" vertical="center" wrapText="1"/>
    </xf>
    <xf numFmtId="164" fontId="0" fillId="0" borderId="276" xfId="0" applyNumberFormat="1" applyBorder="1" applyAlignment="1">
      <alignment horizontal="center" vertical="center" wrapText="1"/>
    </xf>
    <xf numFmtId="0" fontId="0" fillId="0" borderId="253" xfId="0" applyBorder="1" applyAlignment="1">
      <alignment horizontal="center" vertical="center" wrapText="1"/>
    </xf>
    <xf numFmtId="0" fontId="14" fillId="0" borderId="254" xfId="1" applyFont="1" applyBorder="1" applyAlignment="1">
      <alignment horizontal="center" vertical="center" wrapText="1"/>
    </xf>
    <xf numFmtId="164" fontId="0" fillId="0" borderId="254" xfId="0" applyNumberFormat="1" applyBorder="1" applyAlignment="1">
      <alignment horizontal="center" vertical="center" wrapText="1"/>
    </xf>
    <xf numFmtId="0" fontId="1" fillId="0" borderId="234" xfId="0" applyFont="1" applyFill="1" applyBorder="1" applyAlignment="1">
      <alignment horizontal="center" vertical="center" wrapText="1"/>
    </xf>
    <xf numFmtId="0" fontId="1" fillId="0" borderId="226" xfId="0" applyFont="1" applyFill="1" applyBorder="1" applyAlignment="1">
      <alignment horizontal="center" vertical="center" wrapText="1"/>
    </xf>
    <xf numFmtId="0" fontId="1" fillId="0" borderId="263" xfId="0" applyFont="1" applyFill="1" applyBorder="1" applyAlignment="1">
      <alignment horizontal="center" vertical="center" wrapText="1"/>
    </xf>
    <xf numFmtId="0" fontId="1" fillId="0" borderId="259" xfId="0" applyFont="1" applyFill="1" applyBorder="1" applyAlignment="1">
      <alignment horizontal="center" vertical="center" wrapText="1"/>
    </xf>
    <xf numFmtId="164" fontId="1" fillId="0" borderId="234" xfId="0" applyNumberFormat="1" applyFont="1" applyFill="1" applyBorder="1" applyAlignment="1">
      <alignment horizontal="center" vertical="center" wrapText="1"/>
    </xf>
    <xf numFmtId="164" fontId="1" fillId="0" borderId="226" xfId="0" applyNumberFormat="1" applyFont="1" applyFill="1" applyBorder="1" applyAlignment="1">
      <alignment horizontal="center" vertical="center" wrapText="1"/>
    </xf>
    <xf numFmtId="0" fontId="14" fillId="0" borderId="277" xfId="1" applyFont="1" applyBorder="1" applyAlignment="1">
      <alignment horizontal="center" vertical="center" wrapText="1"/>
    </xf>
    <xf numFmtId="164" fontId="0" fillId="0" borderId="278" xfId="0" applyNumberFormat="1" applyBorder="1" applyAlignment="1">
      <alignment horizontal="center" vertical="center" wrapText="1"/>
    </xf>
    <xf numFmtId="164" fontId="0" fillId="0" borderId="254" xfId="0" applyNumberFormat="1" applyFill="1" applyBorder="1" applyAlignment="1">
      <alignment horizontal="center" vertical="center" wrapText="1"/>
    </xf>
    <xf numFmtId="0" fontId="1" fillId="0" borderId="146" xfId="0" applyFont="1" applyFill="1" applyBorder="1" applyAlignment="1">
      <alignment horizontal="center" vertical="center" wrapText="1"/>
    </xf>
    <xf numFmtId="0" fontId="1" fillId="0" borderId="137" xfId="0" applyFont="1" applyFill="1" applyBorder="1" applyAlignment="1">
      <alignment horizontal="center" vertical="center" wrapText="1"/>
    </xf>
    <xf numFmtId="0" fontId="1" fillId="0" borderId="248" xfId="0" applyFont="1" applyFill="1" applyBorder="1" applyAlignment="1">
      <alignment horizontal="center" vertical="center" wrapText="1"/>
    </xf>
    <xf numFmtId="1" fontId="0" fillId="0" borderId="254" xfId="0" applyNumberFormat="1" applyFill="1" applyBorder="1" applyAlignment="1">
      <alignment horizontal="center" vertical="center" wrapText="1"/>
    </xf>
    <xf numFmtId="0" fontId="0" fillId="0" borderId="254" xfId="0" applyFill="1" applyBorder="1" applyAlignment="1">
      <alignment horizontal="center" vertical="center" wrapText="1"/>
    </xf>
    <xf numFmtId="1" fontId="0" fillId="0" borderId="254" xfId="0" applyNumberFormat="1" applyBorder="1" applyAlignment="1">
      <alignment horizontal="center" vertical="center" wrapText="1"/>
    </xf>
    <xf numFmtId="0" fontId="0" fillId="0" borderId="254" xfId="0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14" fillId="0" borderId="167" xfId="0" applyFont="1" applyBorder="1" applyAlignment="1">
      <alignment horizontal="center" vertical="center" wrapText="1"/>
    </xf>
    <xf numFmtId="164" fontId="14" fillId="0" borderId="170" xfId="0" applyNumberFormat="1" applyFont="1" applyBorder="1" applyAlignment="1">
      <alignment horizontal="center" vertical="center" wrapText="1"/>
    </xf>
    <xf numFmtId="164" fontId="14" fillId="0" borderId="58" xfId="0" applyNumberFormat="1" applyFont="1" applyBorder="1" applyAlignment="1">
      <alignment horizontal="center" vertical="center" wrapText="1"/>
    </xf>
    <xf numFmtId="164" fontId="14" fillId="0" borderId="135" xfId="0" applyNumberFormat="1" applyFont="1" applyBorder="1" applyAlignment="1">
      <alignment horizontal="center" vertical="center" wrapText="1"/>
    </xf>
    <xf numFmtId="164" fontId="14" fillId="0" borderId="167" xfId="0" applyNumberFormat="1" applyFont="1" applyBorder="1" applyAlignment="1">
      <alignment horizontal="center" vertical="center" wrapText="1"/>
    </xf>
    <xf numFmtId="1" fontId="14" fillId="0" borderId="167" xfId="0" applyNumberFormat="1" applyFont="1" applyBorder="1" applyAlignment="1">
      <alignment horizontal="center" vertical="center" wrapText="1"/>
    </xf>
    <xf numFmtId="0" fontId="14" fillId="0" borderId="135" xfId="0" applyFont="1" applyFill="1" applyBorder="1" applyAlignment="1">
      <alignment horizontal="center" vertical="center" wrapText="1"/>
    </xf>
    <xf numFmtId="0" fontId="14" fillId="0" borderId="167" xfId="0" applyFont="1" applyFill="1" applyBorder="1" applyAlignment="1">
      <alignment horizontal="center" vertical="center" wrapText="1"/>
    </xf>
    <xf numFmtId="0" fontId="24" fillId="0" borderId="121" xfId="0" applyFont="1" applyFill="1" applyBorder="1" applyAlignment="1">
      <alignment horizontal="center" vertical="center" wrapText="1"/>
    </xf>
    <xf numFmtId="1" fontId="14" fillId="0" borderId="135" xfId="0" applyNumberFormat="1" applyFont="1" applyBorder="1" applyAlignment="1">
      <alignment horizontal="center" vertical="center" wrapText="1"/>
    </xf>
    <xf numFmtId="0" fontId="14" fillId="0" borderId="135" xfId="0" applyFont="1" applyBorder="1" applyAlignment="1">
      <alignment horizontal="center" vertical="center" wrapText="1"/>
    </xf>
    <xf numFmtId="0" fontId="24" fillId="0" borderId="148" xfId="0" applyFont="1" applyBorder="1" applyAlignment="1">
      <alignment horizontal="center" vertical="center" wrapText="1"/>
    </xf>
    <xf numFmtId="0" fontId="24" fillId="0" borderId="121" xfId="0" applyFont="1" applyBorder="1" applyAlignment="1">
      <alignment horizontal="center" vertical="center" wrapText="1"/>
    </xf>
    <xf numFmtId="49" fontId="14" fillId="0" borderId="167" xfId="0" applyNumberFormat="1" applyFont="1" applyFill="1" applyBorder="1" applyAlignment="1">
      <alignment horizontal="center" vertical="center" wrapText="1"/>
    </xf>
    <xf numFmtId="49" fontId="14" fillId="0" borderId="166" xfId="0" applyNumberFormat="1" applyFont="1" applyFill="1" applyBorder="1" applyAlignment="1">
      <alignment horizontal="center" vertical="center" wrapText="1"/>
    </xf>
    <xf numFmtId="0" fontId="0" fillId="25" borderId="122" xfId="0" applyFill="1" applyBorder="1" applyAlignment="1">
      <alignment horizontal="center" vertical="center" wrapText="1"/>
    </xf>
    <xf numFmtId="164" fontId="14" fillId="0" borderId="166" xfId="0" applyNumberFormat="1" applyFont="1" applyBorder="1" applyAlignment="1">
      <alignment horizontal="center" vertical="center" wrapText="1"/>
    </xf>
    <xf numFmtId="1" fontId="14" fillId="0" borderId="166" xfId="0" applyNumberFormat="1" applyFont="1" applyBorder="1" applyAlignment="1">
      <alignment horizontal="center" vertical="center" wrapText="1"/>
    </xf>
    <xf numFmtId="0" fontId="0" fillId="25" borderId="169" xfId="0" applyFill="1" applyBorder="1" applyAlignment="1">
      <alignment horizontal="center" vertical="center" wrapText="1"/>
    </xf>
    <xf numFmtId="0" fontId="14" fillId="0" borderId="166" xfId="0" applyFont="1" applyBorder="1" applyAlignment="1">
      <alignment horizontal="center" vertical="center" wrapText="1"/>
    </xf>
    <xf numFmtId="164" fontId="14" fillId="0" borderId="167" xfId="0" applyNumberFormat="1" applyFont="1" applyFill="1" applyBorder="1" applyAlignment="1">
      <alignment horizontal="center" vertical="center" wrapText="1"/>
    </xf>
    <xf numFmtId="164" fontId="14" fillId="0" borderId="166" xfId="0" applyNumberFormat="1" applyFont="1" applyFill="1" applyBorder="1" applyAlignment="1">
      <alignment horizontal="center" vertical="center" wrapText="1"/>
    </xf>
    <xf numFmtId="1" fontId="14" fillId="0" borderId="167" xfId="0" applyNumberFormat="1" applyFont="1" applyFill="1" applyBorder="1" applyAlignment="1">
      <alignment horizontal="center" vertical="center" wrapText="1"/>
    </xf>
    <xf numFmtId="1" fontId="14" fillId="0" borderId="166" xfId="0" applyNumberFormat="1" applyFont="1" applyFill="1" applyBorder="1" applyAlignment="1">
      <alignment horizontal="center" vertical="center" wrapText="1"/>
    </xf>
    <xf numFmtId="0" fontId="14" fillId="0" borderId="166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1" fontId="14" fillId="0" borderId="58" xfId="0" applyNumberFormat="1" applyFont="1" applyBorder="1" applyAlignment="1">
      <alignment horizontal="center" vertical="center" wrapText="1"/>
    </xf>
    <xf numFmtId="0" fontId="24" fillId="0" borderId="183" xfId="0" applyFont="1" applyBorder="1" applyAlignment="1">
      <alignment horizontal="center" vertical="center" wrapText="1"/>
    </xf>
    <xf numFmtId="0" fontId="24" fillId="0" borderId="174" xfId="0" applyFont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164" fontId="14" fillId="0" borderId="60" xfId="0" applyNumberFormat="1" applyFont="1" applyBorder="1" applyAlignment="1">
      <alignment horizontal="center" vertical="center" wrapText="1"/>
    </xf>
    <xf numFmtId="164" fontId="14" fillId="0" borderId="135" xfId="0" applyNumberFormat="1" applyFont="1" applyFill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49" fontId="14" fillId="0" borderId="58" xfId="0" applyNumberFormat="1" applyFont="1" applyFill="1" applyBorder="1" applyAlignment="1">
      <alignment horizontal="center" vertical="center" wrapText="1"/>
    </xf>
    <xf numFmtId="49" fontId="14" fillId="0" borderId="135" xfId="0" applyNumberFormat="1" applyFont="1" applyFill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49" fontId="13" fillId="6" borderId="170" xfId="0" applyNumberFormat="1" applyFont="1" applyFill="1" applyBorder="1" applyAlignment="1">
      <alignment horizontal="left" vertical="center" wrapText="1"/>
    </xf>
    <xf numFmtId="1" fontId="24" fillId="0" borderId="148" xfId="0" applyNumberFormat="1" applyFont="1" applyBorder="1" applyAlignment="1">
      <alignment horizontal="center" vertical="center" wrapText="1"/>
    </xf>
  </cellXfs>
  <cellStyles count="4">
    <cellStyle name="Excel Built-in Normal" xfId="2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2"/>
  <sheetViews>
    <sheetView topLeftCell="A4" workbookViewId="0">
      <selection activeCell="C140" sqref="C140:C146"/>
    </sheetView>
  </sheetViews>
  <sheetFormatPr defaultRowHeight="15"/>
  <cols>
    <col min="2" max="2" width="11.85546875" style="53" customWidth="1"/>
    <col min="3" max="3" width="24.28515625" style="53" customWidth="1"/>
  </cols>
  <sheetData>
    <row r="1" spans="2:12" ht="18.75" customHeight="1" thickBot="1">
      <c r="B1" s="56"/>
      <c r="C1" s="56"/>
      <c r="D1" s="1"/>
      <c r="E1" s="576" t="s">
        <v>20</v>
      </c>
      <c r="F1" s="577"/>
      <c r="G1" s="578"/>
      <c r="H1" s="3"/>
      <c r="I1" s="1"/>
      <c r="J1" s="3"/>
      <c r="K1" s="1"/>
      <c r="L1" s="1"/>
    </row>
    <row r="2" spans="2:12" ht="15.75" thickBot="1"/>
    <row r="3" spans="2:12" ht="24" customHeight="1" thickBot="1">
      <c r="B3" s="579" t="s">
        <v>604</v>
      </c>
      <c r="C3" s="577"/>
      <c r="D3" s="577"/>
      <c r="E3" s="577"/>
      <c r="F3" s="577"/>
      <c r="G3" s="577"/>
      <c r="H3" s="577"/>
      <c r="I3" s="577"/>
      <c r="J3" s="577"/>
      <c r="K3" s="577"/>
      <c r="L3" s="580"/>
    </row>
    <row r="4" spans="2:12" ht="15.75" thickBot="1"/>
    <row r="5" spans="2:12" ht="15.75" thickBot="1">
      <c r="B5" s="581" t="s">
        <v>0</v>
      </c>
      <c r="C5" s="583" t="s">
        <v>1</v>
      </c>
      <c r="D5" s="585" t="s">
        <v>2</v>
      </c>
      <c r="E5" s="586"/>
      <c r="F5" s="586"/>
      <c r="G5" s="586"/>
      <c r="H5" s="586"/>
      <c r="I5" s="586"/>
      <c r="J5" s="586"/>
      <c r="K5" s="586"/>
      <c r="L5" s="587"/>
    </row>
    <row r="6" spans="2:12" ht="15.75" thickBot="1">
      <c r="B6" s="582"/>
      <c r="C6" s="584"/>
      <c r="D6" s="385" t="s">
        <v>3</v>
      </c>
      <c r="E6" s="34" t="s">
        <v>4</v>
      </c>
      <c r="F6" s="34" t="s">
        <v>5</v>
      </c>
      <c r="G6" s="34" t="s">
        <v>6</v>
      </c>
      <c r="H6" s="34" t="s">
        <v>7</v>
      </c>
      <c r="I6" s="34" t="s">
        <v>8</v>
      </c>
      <c r="J6" s="34" t="s">
        <v>9</v>
      </c>
      <c r="K6" s="392" t="s">
        <v>10</v>
      </c>
      <c r="L6" s="51" t="s">
        <v>11</v>
      </c>
    </row>
    <row r="7" spans="2:12" ht="20.25" customHeight="1" thickBot="1">
      <c r="B7" s="574" t="s">
        <v>21</v>
      </c>
      <c r="C7" s="407" t="s">
        <v>67</v>
      </c>
      <c r="D7" s="405">
        <v>18</v>
      </c>
      <c r="E7" s="404">
        <v>13</v>
      </c>
      <c r="F7" s="404">
        <v>1</v>
      </c>
      <c r="G7" s="404">
        <v>1</v>
      </c>
      <c r="H7" s="404">
        <v>21</v>
      </c>
      <c r="I7" s="404">
        <v>5</v>
      </c>
      <c r="J7" s="404">
        <v>18</v>
      </c>
      <c r="K7" s="415">
        <v>10</v>
      </c>
      <c r="L7" s="419">
        <f>SUM(D7:K7)</f>
        <v>87</v>
      </c>
    </row>
    <row r="8" spans="2:12" ht="20.25" customHeight="1" thickBot="1">
      <c r="B8" s="574"/>
      <c r="C8" s="408" t="s">
        <v>48</v>
      </c>
      <c r="D8" s="386">
        <v>2</v>
      </c>
      <c r="E8" s="339">
        <v>5</v>
      </c>
      <c r="F8" s="339">
        <v>6</v>
      </c>
      <c r="G8" s="339">
        <v>2</v>
      </c>
      <c r="H8" s="339">
        <v>14</v>
      </c>
      <c r="I8" s="339">
        <v>9</v>
      </c>
      <c r="J8" s="339">
        <v>7</v>
      </c>
      <c r="K8" s="393">
        <v>6</v>
      </c>
      <c r="L8" s="420">
        <f>SUM(D8:K8)</f>
        <v>51</v>
      </c>
    </row>
    <row r="9" spans="2:12" ht="20.25" customHeight="1" thickBot="1">
      <c r="B9" s="574"/>
      <c r="C9" s="410" t="s">
        <v>602</v>
      </c>
      <c r="D9" s="386">
        <v>4</v>
      </c>
      <c r="E9" s="339"/>
      <c r="F9" s="339">
        <v>9</v>
      </c>
      <c r="G9" s="339">
        <v>5</v>
      </c>
      <c r="H9" s="339">
        <v>1</v>
      </c>
      <c r="I9" s="339"/>
      <c r="J9" s="339">
        <v>5</v>
      </c>
      <c r="K9" s="416"/>
      <c r="L9" s="420">
        <f>SUM(D9:K9)</f>
        <v>24</v>
      </c>
    </row>
    <row r="10" spans="2:12" ht="20.25" customHeight="1" thickBot="1">
      <c r="B10" s="575"/>
      <c r="C10" s="409" t="s">
        <v>87</v>
      </c>
      <c r="D10" s="386"/>
      <c r="E10" s="339"/>
      <c r="F10" s="339"/>
      <c r="G10" s="339"/>
      <c r="H10" s="339">
        <v>12</v>
      </c>
      <c r="I10" s="339">
        <v>11</v>
      </c>
      <c r="J10" s="339">
        <v>1</v>
      </c>
      <c r="K10" s="393"/>
      <c r="L10" s="420">
        <f t="shared" ref="L10:L11" si="0">SUM(D10:K10)</f>
        <v>24</v>
      </c>
    </row>
    <row r="11" spans="2:12" ht="20.25" customHeight="1" thickBot="1">
      <c r="B11" s="575"/>
      <c r="C11" s="409" t="s">
        <v>34</v>
      </c>
      <c r="D11" s="386">
        <v>2</v>
      </c>
      <c r="E11" s="339">
        <v>3</v>
      </c>
      <c r="F11" s="339"/>
      <c r="G11" s="339"/>
      <c r="H11" s="339">
        <v>1</v>
      </c>
      <c r="I11" s="339"/>
      <c r="J11" s="339">
        <v>2</v>
      </c>
      <c r="K11" s="393">
        <v>2</v>
      </c>
      <c r="L11" s="420">
        <f t="shared" si="0"/>
        <v>10</v>
      </c>
    </row>
    <row r="12" spans="2:12" ht="20.25" customHeight="1" thickBot="1">
      <c r="B12" s="575"/>
      <c r="C12" s="410" t="s">
        <v>86</v>
      </c>
      <c r="D12" s="386">
        <v>3</v>
      </c>
      <c r="E12" s="339"/>
      <c r="F12" s="339">
        <v>3</v>
      </c>
      <c r="G12" s="339"/>
      <c r="H12" s="339"/>
      <c r="I12" s="339">
        <v>1</v>
      </c>
      <c r="J12" s="339">
        <v>1</v>
      </c>
      <c r="K12" s="393">
        <v>2</v>
      </c>
      <c r="L12" s="420">
        <f t="shared" ref="L12:L28" si="1">SUM(D12:K12)</f>
        <v>10</v>
      </c>
    </row>
    <row r="13" spans="2:12" ht="20.25" customHeight="1" thickBot="1">
      <c r="B13" s="575"/>
      <c r="C13" s="410" t="s">
        <v>37</v>
      </c>
      <c r="D13" s="386"/>
      <c r="E13" s="339"/>
      <c r="F13" s="339"/>
      <c r="G13" s="339"/>
      <c r="H13" s="339"/>
      <c r="I13" s="339"/>
      <c r="J13" s="339">
        <v>4</v>
      </c>
      <c r="K13" s="393">
        <v>4</v>
      </c>
      <c r="L13" s="420">
        <f t="shared" ref="L13:L15" si="2">SUM(D13:K13)</f>
        <v>8</v>
      </c>
    </row>
    <row r="14" spans="2:12" ht="20.25" customHeight="1" thickBot="1">
      <c r="B14" s="575"/>
      <c r="C14" s="409" t="s">
        <v>14</v>
      </c>
      <c r="D14" s="386">
        <v>2</v>
      </c>
      <c r="E14" s="339">
        <v>2</v>
      </c>
      <c r="F14" s="339"/>
      <c r="G14" s="339"/>
      <c r="H14" s="339">
        <v>1</v>
      </c>
      <c r="I14" s="339">
        <v>1</v>
      </c>
      <c r="J14" s="339"/>
      <c r="K14" s="393"/>
      <c r="L14" s="420">
        <f t="shared" si="2"/>
        <v>6</v>
      </c>
    </row>
    <row r="15" spans="2:12" ht="20.25" customHeight="1" thickBot="1">
      <c r="B15" s="575"/>
      <c r="C15" s="410" t="s">
        <v>603</v>
      </c>
      <c r="D15" s="386">
        <v>4</v>
      </c>
      <c r="E15" s="339">
        <v>5</v>
      </c>
      <c r="F15" s="339"/>
      <c r="G15" s="339"/>
      <c r="H15" s="339">
        <v>1</v>
      </c>
      <c r="I15" s="339">
        <v>1</v>
      </c>
      <c r="J15" s="339"/>
      <c r="K15" s="393"/>
      <c r="L15" s="420">
        <f t="shared" si="2"/>
        <v>11</v>
      </c>
    </row>
    <row r="16" spans="2:12" ht="20.25" customHeight="1" thickBot="1">
      <c r="B16" s="575"/>
      <c r="C16" s="410" t="s">
        <v>82</v>
      </c>
      <c r="D16" s="386"/>
      <c r="E16" s="339"/>
      <c r="F16" s="339"/>
      <c r="G16" s="339"/>
      <c r="H16" s="339">
        <v>1</v>
      </c>
      <c r="I16" s="339">
        <v>3</v>
      </c>
      <c r="J16" s="339">
        <v>1</v>
      </c>
      <c r="K16" s="393"/>
      <c r="L16" s="420">
        <f t="shared" si="1"/>
        <v>5</v>
      </c>
    </row>
    <row r="17" spans="2:12" ht="20.25" customHeight="1" thickBot="1">
      <c r="B17" s="575"/>
      <c r="C17" s="410" t="s">
        <v>407</v>
      </c>
      <c r="D17" s="386"/>
      <c r="E17" s="339">
        <v>1</v>
      </c>
      <c r="F17" s="339">
        <v>1</v>
      </c>
      <c r="G17" s="339">
        <v>2</v>
      </c>
      <c r="H17" s="339"/>
      <c r="I17" s="339"/>
      <c r="J17" s="339"/>
      <c r="K17" s="393"/>
      <c r="L17" s="420">
        <f t="shared" si="1"/>
        <v>4</v>
      </c>
    </row>
    <row r="18" spans="2:12" ht="20.25" customHeight="1" thickBot="1">
      <c r="B18" s="575"/>
      <c r="C18" s="410" t="s">
        <v>245</v>
      </c>
      <c r="D18" s="386"/>
      <c r="E18" s="339"/>
      <c r="F18" s="339"/>
      <c r="G18" s="339"/>
      <c r="H18" s="339"/>
      <c r="I18" s="339"/>
      <c r="J18" s="339"/>
      <c r="K18" s="393">
        <v>6</v>
      </c>
      <c r="L18" s="420">
        <f t="shared" si="1"/>
        <v>6</v>
      </c>
    </row>
    <row r="19" spans="2:12" ht="20.25" customHeight="1" thickBot="1">
      <c r="B19" s="575"/>
      <c r="C19" s="410" t="s">
        <v>83</v>
      </c>
      <c r="D19" s="386"/>
      <c r="E19" s="339"/>
      <c r="F19" s="339"/>
      <c r="G19" s="339"/>
      <c r="H19" s="339"/>
      <c r="I19" s="339"/>
      <c r="J19" s="339">
        <v>3</v>
      </c>
      <c r="K19" s="393"/>
      <c r="L19" s="420">
        <f t="shared" si="1"/>
        <v>3</v>
      </c>
    </row>
    <row r="20" spans="2:12" ht="20.25" customHeight="1" thickBot="1">
      <c r="B20" s="575"/>
      <c r="C20" s="410" t="s">
        <v>408</v>
      </c>
      <c r="D20" s="386"/>
      <c r="E20" s="339"/>
      <c r="F20" s="339"/>
      <c r="G20" s="339"/>
      <c r="H20" s="339"/>
      <c r="I20" s="339"/>
      <c r="J20" s="339">
        <v>6</v>
      </c>
      <c r="K20" s="393"/>
      <c r="L20" s="420">
        <f t="shared" si="1"/>
        <v>6</v>
      </c>
    </row>
    <row r="21" spans="2:12" ht="20.25" customHeight="1" thickBot="1">
      <c r="B21" s="575"/>
      <c r="C21" s="410" t="s">
        <v>404</v>
      </c>
      <c r="D21" s="386">
        <v>2</v>
      </c>
      <c r="E21" s="339"/>
      <c r="F21" s="339"/>
      <c r="G21" s="339"/>
      <c r="H21" s="339"/>
      <c r="I21" s="339"/>
      <c r="J21" s="339"/>
      <c r="K21" s="393"/>
      <c r="L21" s="420">
        <f t="shared" si="1"/>
        <v>2</v>
      </c>
    </row>
    <row r="22" spans="2:12" ht="20.25" customHeight="1" thickBot="1">
      <c r="B22" s="575"/>
      <c r="C22" s="410" t="s">
        <v>84</v>
      </c>
      <c r="D22" s="386"/>
      <c r="E22" s="339"/>
      <c r="F22" s="339"/>
      <c r="G22" s="339"/>
      <c r="H22" s="339"/>
      <c r="I22" s="339"/>
      <c r="J22" s="339">
        <v>3</v>
      </c>
      <c r="K22" s="393"/>
      <c r="L22" s="420">
        <f t="shared" si="1"/>
        <v>3</v>
      </c>
    </row>
    <row r="23" spans="2:12" ht="20.25" customHeight="1" thickBot="1">
      <c r="B23" s="575"/>
      <c r="C23" s="410" t="s">
        <v>85</v>
      </c>
      <c r="D23" s="386"/>
      <c r="E23" s="339"/>
      <c r="F23" s="339"/>
      <c r="G23" s="339"/>
      <c r="H23" s="339"/>
      <c r="I23" s="339"/>
      <c r="J23" s="339">
        <v>1</v>
      </c>
      <c r="K23" s="393"/>
      <c r="L23" s="420">
        <f t="shared" si="1"/>
        <v>1</v>
      </c>
    </row>
    <row r="24" spans="2:12" ht="20.25" customHeight="1" thickBot="1">
      <c r="B24" s="575"/>
      <c r="C24" s="409" t="s">
        <v>601</v>
      </c>
      <c r="D24" s="386"/>
      <c r="E24" s="339"/>
      <c r="F24" s="339"/>
      <c r="G24" s="403"/>
      <c r="H24" s="403">
        <v>1</v>
      </c>
      <c r="I24" s="402"/>
      <c r="J24" s="402"/>
      <c r="K24" s="416">
        <v>1</v>
      </c>
      <c r="L24" s="420">
        <f t="shared" ref="L24" si="3">SUM(D24:K24)</f>
        <v>2</v>
      </c>
    </row>
    <row r="25" spans="2:12" ht="26.25" customHeight="1" thickBot="1">
      <c r="B25" s="575"/>
      <c r="C25" s="409" t="s">
        <v>610</v>
      </c>
      <c r="D25" s="386">
        <v>1</v>
      </c>
      <c r="E25" s="339"/>
      <c r="F25" s="339"/>
      <c r="G25" s="339"/>
      <c r="H25" s="339"/>
      <c r="I25" s="402"/>
      <c r="J25" s="402"/>
      <c r="K25" s="416"/>
      <c r="L25" s="420">
        <f t="shared" si="1"/>
        <v>1</v>
      </c>
    </row>
    <row r="26" spans="2:12" ht="20.25" customHeight="1" thickBot="1">
      <c r="B26" s="575"/>
      <c r="C26" s="410" t="s">
        <v>856</v>
      </c>
      <c r="D26" s="406"/>
      <c r="E26" s="402"/>
      <c r="F26" s="402">
        <v>1</v>
      </c>
      <c r="G26" s="402"/>
      <c r="H26" s="402"/>
      <c r="I26" s="402"/>
      <c r="J26" s="402"/>
      <c r="K26" s="416"/>
      <c r="L26" s="420">
        <f t="shared" si="1"/>
        <v>1</v>
      </c>
    </row>
    <row r="27" spans="2:12" ht="20.25" customHeight="1" thickBot="1">
      <c r="B27" s="575"/>
      <c r="C27" s="410" t="s">
        <v>858</v>
      </c>
      <c r="D27" s="386"/>
      <c r="E27" s="339"/>
      <c r="F27" s="339"/>
      <c r="G27" s="339">
        <v>1</v>
      </c>
      <c r="H27" s="339"/>
      <c r="I27" s="339"/>
      <c r="J27" s="339"/>
      <c r="K27" s="393"/>
      <c r="L27" s="420">
        <f>SUM(D27:K27)</f>
        <v>1</v>
      </c>
    </row>
    <row r="28" spans="2:12" ht="20.25" customHeight="1" thickBot="1">
      <c r="B28" s="575"/>
      <c r="C28" s="411"/>
      <c r="D28" s="412"/>
      <c r="E28" s="413"/>
      <c r="F28" s="413"/>
      <c r="G28" s="413"/>
      <c r="H28" s="413"/>
      <c r="I28" s="413"/>
      <c r="J28" s="413"/>
      <c r="K28" s="417"/>
      <c r="L28" s="421">
        <f t="shared" si="1"/>
        <v>0</v>
      </c>
    </row>
    <row r="29" spans="2:12" ht="15.75" thickBot="1">
      <c r="B29" s="414"/>
      <c r="C29" s="65" t="s">
        <v>2</v>
      </c>
      <c r="D29" s="32">
        <f t="shared" ref="D29:L29" si="4">SUM(D7:D28)</f>
        <v>38</v>
      </c>
      <c r="E29" s="20">
        <f t="shared" si="4"/>
        <v>29</v>
      </c>
      <c r="F29" s="20">
        <f t="shared" si="4"/>
        <v>21</v>
      </c>
      <c r="G29" s="20">
        <f t="shared" si="4"/>
        <v>11</v>
      </c>
      <c r="H29" s="20">
        <f t="shared" si="4"/>
        <v>53</v>
      </c>
      <c r="I29" s="20">
        <f t="shared" si="4"/>
        <v>31</v>
      </c>
      <c r="J29" s="20">
        <f t="shared" si="4"/>
        <v>52</v>
      </c>
      <c r="K29" s="418">
        <f t="shared" si="4"/>
        <v>31</v>
      </c>
      <c r="L29" s="37">
        <f t="shared" si="4"/>
        <v>266</v>
      </c>
    </row>
    <row r="30" spans="2:12" ht="15.75" thickBot="1"/>
    <row r="31" spans="2:12" ht="15.75" thickBot="1">
      <c r="C31" s="563" t="s">
        <v>1</v>
      </c>
      <c r="D31" s="565" t="s">
        <v>17</v>
      </c>
      <c r="E31" s="566"/>
      <c r="F31" s="566"/>
      <c r="G31" s="566"/>
      <c r="H31" s="566"/>
      <c r="I31" s="566"/>
      <c r="J31" s="566"/>
      <c r="K31" s="566"/>
      <c r="L31" s="567"/>
    </row>
    <row r="32" spans="2:12" ht="16.5" thickTop="1" thickBot="1">
      <c r="C32" s="564"/>
      <c r="D32" s="33" t="s">
        <v>3</v>
      </c>
      <c r="E32" s="34" t="s">
        <v>4</v>
      </c>
      <c r="F32" s="34" t="s">
        <v>5</v>
      </c>
      <c r="G32" s="34" t="s">
        <v>6</v>
      </c>
      <c r="H32" s="34" t="s">
        <v>7</v>
      </c>
      <c r="I32" s="34" t="s">
        <v>8</v>
      </c>
      <c r="J32" s="34" t="s">
        <v>9</v>
      </c>
      <c r="K32" s="35" t="s">
        <v>10</v>
      </c>
      <c r="L32" s="38" t="s">
        <v>18</v>
      </c>
    </row>
    <row r="33" spans="3:12" ht="15.75" thickBot="1">
      <c r="C33" s="58" t="s">
        <v>67</v>
      </c>
      <c r="D33" s="5">
        <v>2</v>
      </c>
      <c r="E33" s="6">
        <v>1</v>
      </c>
      <c r="F33" s="6"/>
      <c r="G33" s="6"/>
      <c r="H33" s="6">
        <v>2</v>
      </c>
      <c r="I33" s="6">
        <v>1</v>
      </c>
      <c r="J33" s="6">
        <v>2</v>
      </c>
      <c r="K33" s="8">
        <v>1</v>
      </c>
      <c r="L33" s="26">
        <f t="shared" ref="L33:L43" si="5">SUM(D33:K33)</f>
        <v>9</v>
      </c>
    </row>
    <row r="34" spans="3:12">
      <c r="C34" s="59" t="s">
        <v>48</v>
      </c>
      <c r="D34" s="25"/>
      <c r="E34" s="13">
        <v>1</v>
      </c>
      <c r="F34" s="13">
        <v>1</v>
      </c>
      <c r="G34" s="13">
        <v>1</v>
      </c>
      <c r="H34" s="13">
        <v>2</v>
      </c>
      <c r="I34" s="13">
        <v>1</v>
      </c>
      <c r="J34" s="13"/>
      <c r="K34" s="14"/>
      <c r="L34" s="26">
        <f t="shared" si="5"/>
        <v>6</v>
      </c>
    </row>
    <row r="35" spans="3:12">
      <c r="C35" s="58" t="s">
        <v>14</v>
      </c>
      <c r="D35" s="5">
        <v>2</v>
      </c>
      <c r="E35" s="6">
        <v>2</v>
      </c>
      <c r="F35" s="6"/>
      <c r="G35" s="6"/>
      <c r="H35" s="6">
        <v>1</v>
      </c>
      <c r="I35" s="6">
        <v>1</v>
      </c>
      <c r="J35" s="6"/>
      <c r="K35" s="8"/>
      <c r="L35" s="26">
        <f t="shared" si="5"/>
        <v>6</v>
      </c>
    </row>
    <row r="36" spans="3:12">
      <c r="C36" s="57" t="s">
        <v>86</v>
      </c>
      <c r="D36" s="9">
        <v>2</v>
      </c>
      <c r="E36" s="10"/>
      <c r="F36" s="10">
        <v>1</v>
      </c>
      <c r="G36" s="10"/>
      <c r="H36" s="10"/>
      <c r="I36" s="10">
        <v>1</v>
      </c>
      <c r="J36" s="10"/>
      <c r="K36" s="18">
        <v>1</v>
      </c>
      <c r="L36" s="26">
        <f t="shared" si="5"/>
        <v>5</v>
      </c>
    </row>
    <row r="37" spans="3:12">
      <c r="C37" s="58" t="s">
        <v>87</v>
      </c>
      <c r="D37" s="5"/>
      <c r="E37" s="6"/>
      <c r="F37" s="6"/>
      <c r="G37" s="6"/>
      <c r="H37" s="6">
        <v>1</v>
      </c>
      <c r="I37" s="6">
        <v>2</v>
      </c>
      <c r="J37" s="6"/>
      <c r="K37" s="8"/>
      <c r="L37" s="26">
        <f t="shared" si="5"/>
        <v>3</v>
      </c>
    </row>
    <row r="38" spans="3:12">
      <c r="C38" s="60" t="s">
        <v>82</v>
      </c>
      <c r="D38" s="5"/>
      <c r="E38" s="6"/>
      <c r="F38" s="6"/>
      <c r="G38" s="6"/>
      <c r="H38" s="6"/>
      <c r="I38" s="6">
        <v>1</v>
      </c>
      <c r="J38" s="6">
        <v>1</v>
      </c>
      <c r="K38" s="8"/>
      <c r="L38" s="26">
        <f t="shared" si="5"/>
        <v>2</v>
      </c>
    </row>
    <row r="39" spans="3:12">
      <c r="C39" s="58" t="s">
        <v>34</v>
      </c>
      <c r="D39" s="5">
        <v>1</v>
      </c>
      <c r="E39" s="6">
        <v>1</v>
      </c>
      <c r="F39" s="6"/>
      <c r="G39" s="6"/>
      <c r="H39" s="6"/>
      <c r="I39" s="6"/>
      <c r="J39" s="6"/>
      <c r="K39" s="8"/>
      <c r="L39" s="26">
        <f t="shared" si="5"/>
        <v>2</v>
      </c>
    </row>
    <row r="40" spans="3:12">
      <c r="C40" s="57" t="s">
        <v>37</v>
      </c>
      <c r="D40" s="9"/>
      <c r="E40" s="10"/>
      <c r="F40" s="10"/>
      <c r="G40" s="10"/>
      <c r="H40" s="10"/>
      <c r="I40" s="10"/>
      <c r="J40" s="10">
        <v>1</v>
      </c>
      <c r="K40" s="18">
        <v>1</v>
      </c>
      <c r="L40" s="26">
        <f t="shared" si="5"/>
        <v>2</v>
      </c>
    </row>
    <row r="41" spans="3:12">
      <c r="C41" s="60" t="s">
        <v>84</v>
      </c>
      <c r="D41" s="9"/>
      <c r="E41" s="10"/>
      <c r="F41" s="10"/>
      <c r="G41" s="10"/>
      <c r="H41" s="10"/>
      <c r="I41" s="10"/>
      <c r="J41" s="10">
        <v>1</v>
      </c>
      <c r="K41" s="8"/>
      <c r="L41" s="26">
        <f t="shared" si="5"/>
        <v>1</v>
      </c>
    </row>
    <row r="42" spans="3:12">
      <c r="C42" s="123" t="s">
        <v>85</v>
      </c>
      <c r="D42" s="119"/>
      <c r="E42" s="120"/>
      <c r="F42" s="120"/>
      <c r="G42" s="120"/>
      <c r="H42" s="120"/>
      <c r="I42" s="120"/>
      <c r="J42" s="120">
        <v>1</v>
      </c>
      <c r="K42" s="8"/>
      <c r="L42" s="26">
        <f t="shared" si="5"/>
        <v>1</v>
      </c>
    </row>
    <row r="43" spans="3:12" ht="15.75" thickBot="1">
      <c r="C43" s="63" t="s">
        <v>83</v>
      </c>
      <c r="D43" s="9"/>
      <c r="E43" s="10"/>
      <c r="F43" s="10"/>
      <c r="G43" s="10"/>
      <c r="H43" s="10"/>
      <c r="I43" s="10"/>
      <c r="J43" s="10">
        <v>1</v>
      </c>
      <c r="K43" s="18"/>
      <c r="L43" s="26">
        <f t="shared" si="5"/>
        <v>1</v>
      </c>
    </row>
    <row r="44" spans="3:12" ht="15.75" thickBot="1">
      <c r="C44" s="62" t="s">
        <v>2</v>
      </c>
      <c r="D44" s="32">
        <f t="shared" ref="D44:L44" si="6">SUM(D33:D43)</f>
        <v>7</v>
      </c>
      <c r="E44" s="21">
        <f t="shared" si="6"/>
        <v>5</v>
      </c>
      <c r="F44" s="21">
        <f t="shared" si="6"/>
        <v>2</v>
      </c>
      <c r="G44" s="21">
        <f t="shared" si="6"/>
        <v>1</v>
      </c>
      <c r="H44" s="21">
        <f t="shared" si="6"/>
        <v>6</v>
      </c>
      <c r="I44" s="21">
        <f t="shared" si="6"/>
        <v>7</v>
      </c>
      <c r="J44" s="21">
        <f t="shared" si="6"/>
        <v>7</v>
      </c>
      <c r="K44" s="22">
        <f t="shared" si="6"/>
        <v>3</v>
      </c>
      <c r="L44" s="23">
        <f t="shared" si="6"/>
        <v>38</v>
      </c>
    </row>
    <row r="45" spans="3:12">
      <c r="C45" s="39"/>
      <c r="D45" s="12"/>
      <c r="E45" s="12"/>
      <c r="F45" s="12"/>
      <c r="G45" s="12"/>
      <c r="H45" s="12"/>
      <c r="I45" s="12"/>
      <c r="J45" s="12"/>
      <c r="K45" s="12"/>
      <c r="L45" s="39"/>
    </row>
    <row r="46" spans="3:12" ht="15.75" thickBot="1"/>
    <row r="47" spans="3:12" ht="15.75" thickBot="1">
      <c r="C47" s="563" t="s">
        <v>1</v>
      </c>
      <c r="D47" s="565" t="s">
        <v>69</v>
      </c>
      <c r="E47" s="566"/>
      <c r="F47" s="566"/>
      <c r="G47" s="566"/>
      <c r="H47" s="566"/>
      <c r="I47" s="566"/>
      <c r="J47" s="566"/>
      <c r="K47" s="566"/>
      <c r="L47" s="567"/>
    </row>
    <row r="48" spans="3:12" ht="16.5" thickTop="1" thickBot="1">
      <c r="C48" s="564"/>
      <c r="D48" s="33" t="s">
        <v>3</v>
      </c>
      <c r="E48" s="34" t="s">
        <v>4</v>
      </c>
      <c r="F48" s="34" t="s">
        <v>5</v>
      </c>
      <c r="G48" s="34" t="s">
        <v>6</v>
      </c>
      <c r="H48" s="34" t="s">
        <v>7</v>
      </c>
      <c r="I48" s="34" t="s">
        <v>8</v>
      </c>
      <c r="J48" s="34" t="s">
        <v>9</v>
      </c>
      <c r="K48" s="35" t="s">
        <v>10</v>
      </c>
      <c r="L48" s="38" t="s">
        <v>18</v>
      </c>
    </row>
    <row r="49" spans="3:12">
      <c r="C49" s="59" t="s">
        <v>48</v>
      </c>
      <c r="D49" s="24"/>
      <c r="E49" s="25"/>
      <c r="F49" s="13"/>
      <c r="G49" s="13"/>
      <c r="H49" s="13">
        <v>2</v>
      </c>
      <c r="I49" s="13">
        <v>1</v>
      </c>
      <c r="J49" s="13">
        <v>1</v>
      </c>
      <c r="K49" s="14"/>
      <c r="L49" s="26">
        <f t="shared" ref="L49:L58" si="7">SUM(D49:K49)</f>
        <v>4</v>
      </c>
    </row>
    <row r="50" spans="3:12">
      <c r="C50" s="64" t="s">
        <v>37</v>
      </c>
      <c r="D50" s="27"/>
      <c r="E50" s="28"/>
      <c r="F50" s="7"/>
      <c r="G50" s="7"/>
      <c r="H50" s="7"/>
      <c r="I50" s="7"/>
      <c r="J50" s="7">
        <v>1</v>
      </c>
      <c r="K50" s="29">
        <v>2</v>
      </c>
      <c r="L50" s="26">
        <f t="shared" si="7"/>
        <v>3</v>
      </c>
    </row>
    <row r="51" spans="3:12">
      <c r="C51" s="55" t="s">
        <v>36</v>
      </c>
      <c r="D51" s="27">
        <v>1</v>
      </c>
      <c r="E51" s="28">
        <v>1</v>
      </c>
      <c r="F51" s="7"/>
      <c r="G51" s="7"/>
      <c r="H51" s="7">
        <v>2</v>
      </c>
      <c r="I51" s="7"/>
      <c r="J51" s="7">
        <v>2</v>
      </c>
      <c r="K51" s="29">
        <v>1</v>
      </c>
      <c r="L51" s="26">
        <f t="shared" si="7"/>
        <v>7</v>
      </c>
    </row>
    <row r="52" spans="3:12">
      <c r="C52" s="54" t="s">
        <v>68</v>
      </c>
      <c r="D52" s="30"/>
      <c r="E52" s="5"/>
      <c r="F52" s="6"/>
      <c r="G52" s="6"/>
      <c r="H52" s="104">
        <v>3</v>
      </c>
      <c r="I52" s="104">
        <v>2</v>
      </c>
      <c r="J52" s="104">
        <v>1</v>
      </c>
      <c r="K52" s="8">
        <v>1</v>
      </c>
      <c r="L52" s="26">
        <f t="shared" si="7"/>
        <v>7</v>
      </c>
    </row>
    <row r="53" spans="3:12">
      <c r="C53" s="55" t="s">
        <v>66</v>
      </c>
      <c r="D53" s="30">
        <v>1</v>
      </c>
      <c r="E53" s="5"/>
      <c r="F53" s="6">
        <v>1</v>
      </c>
      <c r="G53" s="89"/>
      <c r="H53" s="82"/>
      <c r="I53" s="82"/>
      <c r="J53" s="82">
        <v>1</v>
      </c>
      <c r="K53" s="227"/>
      <c r="L53" s="26">
        <f t="shared" si="7"/>
        <v>3</v>
      </c>
    </row>
    <row r="54" spans="3:12">
      <c r="C54" s="61" t="s">
        <v>404</v>
      </c>
      <c r="D54" s="30">
        <v>2</v>
      </c>
      <c r="E54" s="5"/>
      <c r="F54" s="6"/>
      <c r="G54" s="89"/>
      <c r="H54" s="82"/>
      <c r="I54" s="228"/>
      <c r="J54" s="82"/>
      <c r="K54" s="227"/>
      <c r="L54" s="26">
        <f t="shared" si="7"/>
        <v>2</v>
      </c>
    </row>
    <row r="55" spans="3:12">
      <c r="C55" s="109" t="s">
        <v>405</v>
      </c>
      <c r="D55" s="30"/>
      <c r="E55" s="5"/>
      <c r="F55" s="6"/>
      <c r="G55" s="89"/>
      <c r="H55" s="82"/>
      <c r="I55" s="228"/>
      <c r="J55" s="82"/>
      <c r="K55" s="227">
        <v>1</v>
      </c>
      <c r="L55" s="26">
        <f t="shared" si="7"/>
        <v>1</v>
      </c>
    </row>
    <row r="56" spans="3:12">
      <c r="C56" s="109"/>
      <c r="D56" s="30"/>
      <c r="E56" s="5"/>
      <c r="F56" s="6"/>
      <c r="G56" s="89"/>
      <c r="H56" s="82"/>
      <c r="I56" s="228"/>
      <c r="J56" s="82"/>
      <c r="K56" s="227"/>
      <c r="L56" s="26">
        <f t="shared" si="7"/>
        <v>0</v>
      </c>
    </row>
    <row r="57" spans="3:12">
      <c r="C57" s="109"/>
      <c r="D57" s="30"/>
      <c r="E57" s="5"/>
      <c r="F57" s="6"/>
      <c r="G57" s="89"/>
      <c r="H57" s="82"/>
      <c r="I57" s="228"/>
      <c r="J57" s="82"/>
      <c r="K57" s="227"/>
      <c r="L57" s="26">
        <f t="shared" si="7"/>
        <v>0</v>
      </c>
    </row>
    <row r="58" spans="3:12" ht="15.75" thickBot="1">
      <c r="C58" s="54"/>
      <c r="D58" s="30"/>
      <c r="E58" s="5"/>
      <c r="F58" s="6"/>
      <c r="G58" s="6"/>
      <c r="H58" s="116"/>
      <c r="I58" s="116"/>
      <c r="J58" s="116"/>
      <c r="K58" s="8"/>
      <c r="L58" s="26">
        <f t="shared" si="7"/>
        <v>0</v>
      </c>
    </row>
    <row r="59" spans="3:12" ht="15.75" thickBot="1">
      <c r="C59" s="62" t="s">
        <v>2</v>
      </c>
      <c r="D59" s="31">
        <f>SUM(D49:D58)</f>
        <v>4</v>
      </c>
      <c r="E59" s="32">
        <f>SUM(E49:E58)</f>
        <v>1</v>
      </c>
      <c r="F59" s="32">
        <f t="shared" ref="F59:K59" si="8">SUM(F49:F58)</f>
        <v>1</v>
      </c>
      <c r="G59" s="32">
        <f t="shared" si="8"/>
        <v>0</v>
      </c>
      <c r="H59" s="32">
        <f t="shared" si="8"/>
        <v>7</v>
      </c>
      <c r="I59" s="32">
        <f t="shared" si="8"/>
        <v>3</v>
      </c>
      <c r="J59" s="32">
        <f t="shared" si="8"/>
        <v>6</v>
      </c>
      <c r="K59" s="32">
        <f t="shared" si="8"/>
        <v>5</v>
      </c>
      <c r="L59" s="23">
        <f>SUM(L49:L58)</f>
        <v>27</v>
      </c>
    </row>
    <row r="60" spans="3:12">
      <c r="C60" s="39"/>
      <c r="D60" s="12"/>
      <c r="E60" s="12"/>
      <c r="F60" s="12"/>
      <c r="G60" s="12"/>
      <c r="H60" s="12"/>
      <c r="I60" s="12"/>
      <c r="J60" s="12"/>
      <c r="K60" s="12"/>
      <c r="L60" s="70"/>
    </row>
    <row r="61" spans="3:12" ht="15.75" thickBot="1">
      <c r="C61" s="39"/>
      <c r="D61" s="12"/>
      <c r="E61" s="12"/>
      <c r="F61" s="12"/>
      <c r="G61" s="12"/>
      <c r="H61" s="12"/>
      <c r="I61" s="12"/>
      <c r="J61" s="12"/>
      <c r="K61" s="12"/>
      <c r="L61" s="113"/>
    </row>
    <row r="62" spans="3:12" ht="15.75" thickBot="1">
      <c r="C62" s="563" t="s">
        <v>1</v>
      </c>
      <c r="D62" s="565" t="s">
        <v>77</v>
      </c>
      <c r="E62" s="566"/>
      <c r="F62" s="566"/>
      <c r="G62" s="566"/>
      <c r="H62" s="566"/>
      <c r="I62" s="566"/>
      <c r="J62" s="566"/>
      <c r="K62" s="566"/>
      <c r="L62" s="567"/>
    </row>
    <row r="63" spans="3:12" ht="16.5" thickTop="1" thickBot="1">
      <c r="C63" s="564"/>
      <c r="D63" s="33" t="s">
        <v>3</v>
      </c>
      <c r="E63" s="34" t="s">
        <v>4</v>
      </c>
      <c r="F63" s="34" t="s">
        <v>5</v>
      </c>
      <c r="G63" s="34" t="s">
        <v>6</v>
      </c>
      <c r="H63" s="34" t="s">
        <v>7</v>
      </c>
      <c r="I63" s="34" t="s">
        <v>8</v>
      </c>
      <c r="J63" s="34" t="s">
        <v>9</v>
      </c>
      <c r="K63" s="35" t="s">
        <v>10</v>
      </c>
      <c r="L63" s="38" t="s">
        <v>18</v>
      </c>
    </row>
    <row r="64" spans="3:12">
      <c r="C64" s="85" t="s">
        <v>36</v>
      </c>
      <c r="D64" s="88">
        <v>2</v>
      </c>
      <c r="E64" s="76">
        <v>2</v>
      </c>
      <c r="F64" s="76"/>
      <c r="G64" s="76"/>
      <c r="H64" s="76">
        <v>2</v>
      </c>
      <c r="I64" s="76">
        <v>1</v>
      </c>
      <c r="J64" s="76">
        <v>2</v>
      </c>
      <c r="K64" s="89">
        <v>1</v>
      </c>
      <c r="L64" s="90">
        <f t="shared" ref="L64:L66" si="9">SUM(D64:K64)</f>
        <v>10</v>
      </c>
    </row>
    <row r="65" spans="3:12" ht="15.75" thickBot="1">
      <c r="C65" s="83" t="s">
        <v>37</v>
      </c>
      <c r="D65" s="91"/>
      <c r="E65" s="82"/>
      <c r="F65" s="82"/>
      <c r="G65" s="82"/>
      <c r="H65" s="82"/>
      <c r="I65" s="82"/>
      <c r="J65" s="82">
        <v>1</v>
      </c>
      <c r="K65" s="84">
        <v>1</v>
      </c>
      <c r="L65" s="90">
        <f t="shared" si="9"/>
        <v>2</v>
      </c>
    </row>
    <row r="66" spans="3:12">
      <c r="C66" s="66" t="s">
        <v>48</v>
      </c>
      <c r="D66" s="92"/>
      <c r="E66" s="93"/>
      <c r="F66" s="93">
        <v>1</v>
      </c>
      <c r="G66" s="93">
        <v>1</v>
      </c>
      <c r="H66" s="93">
        <v>2</v>
      </c>
      <c r="I66" s="93">
        <v>1</v>
      </c>
      <c r="J66" s="93">
        <v>1</v>
      </c>
      <c r="K66" s="77">
        <v>1</v>
      </c>
      <c r="L66" s="90">
        <f t="shared" si="9"/>
        <v>7</v>
      </c>
    </row>
    <row r="67" spans="3:12">
      <c r="C67" s="86" t="s">
        <v>245</v>
      </c>
      <c r="D67" s="88"/>
      <c r="E67" s="76"/>
      <c r="F67" s="76"/>
      <c r="G67" s="76"/>
      <c r="H67" s="76"/>
      <c r="I67" s="76"/>
      <c r="J67" s="79"/>
      <c r="K67" s="82">
        <v>1</v>
      </c>
      <c r="L67" s="80">
        <f>SUM(D67:K67)</f>
        <v>1</v>
      </c>
    </row>
    <row r="68" spans="3:12">
      <c r="C68" s="83"/>
      <c r="D68" s="88"/>
      <c r="E68" s="76"/>
      <c r="F68" s="76"/>
      <c r="G68" s="76"/>
      <c r="H68" s="76"/>
      <c r="I68" s="76"/>
      <c r="J68" s="76"/>
      <c r="K68" s="81"/>
      <c r="L68" s="90">
        <f t="shared" ref="L68:L70" si="10">SUM(D68:K68)</f>
        <v>0</v>
      </c>
    </row>
    <row r="69" spans="3:12" ht="15.75" thickBot="1">
      <c r="C69" s="87"/>
      <c r="D69" s="98"/>
      <c r="E69" s="99"/>
      <c r="F69" s="99"/>
      <c r="G69" s="99"/>
      <c r="H69" s="99"/>
      <c r="I69" s="99"/>
      <c r="J69" s="99"/>
      <c r="K69" s="81"/>
      <c r="L69" s="90">
        <f t="shared" si="10"/>
        <v>0</v>
      </c>
    </row>
    <row r="70" spans="3:12" ht="15.75" thickBot="1">
      <c r="C70" s="87" t="s">
        <v>75</v>
      </c>
      <c r="D70" s="96"/>
      <c r="E70" s="97"/>
      <c r="F70" s="97"/>
      <c r="G70" s="97"/>
      <c r="H70" s="97"/>
      <c r="I70" s="97"/>
      <c r="J70" s="97"/>
      <c r="K70" s="94"/>
      <c r="L70" s="95">
        <f t="shared" si="10"/>
        <v>0</v>
      </c>
    </row>
    <row r="71" spans="3:12" ht="15.75" thickBot="1">
      <c r="C71" s="62" t="s">
        <v>2</v>
      </c>
      <c r="D71" s="32">
        <f t="shared" ref="D71:L71" si="11">SUM(D64:D70)</f>
        <v>2</v>
      </c>
      <c r="E71" s="21">
        <f t="shared" si="11"/>
        <v>2</v>
      </c>
      <c r="F71" s="21">
        <f t="shared" si="11"/>
        <v>1</v>
      </c>
      <c r="G71" s="21">
        <f t="shared" si="11"/>
        <v>1</v>
      </c>
      <c r="H71" s="21">
        <f t="shared" si="11"/>
        <v>4</v>
      </c>
      <c r="I71" s="21">
        <f t="shared" si="11"/>
        <v>2</v>
      </c>
      <c r="J71" s="21">
        <f t="shared" si="11"/>
        <v>4</v>
      </c>
      <c r="K71" s="22">
        <f t="shared" si="11"/>
        <v>4</v>
      </c>
      <c r="L71" s="23">
        <f t="shared" si="11"/>
        <v>20</v>
      </c>
    </row>
    <row r="72" spans="3:12" ht="15.75" thickBot="1">
      <c r="C72" s="39"/>
      <c r="D72" s="12"/>
      <c r="E72" s="12"/>
      <c r="F72" s="12"/>
      <c r="G72" s="12"/>
      <c r="H72" s="12"/>
      <c r="I72" s="12"/>
      <c r="J72" s="12"/>
      <c r="K72" s="12"/>
      <c r="L72" s="113"/>
    </row>
    <row r="73" spans="3:12" ht="15.75" thickBot="1">
      <c r="C73" s="563" t="s">
        <v>1</v>
      </c>
      <c r="D73" s="565" t="s">
        <v>78</v>
      </c>
      <c r="E73" s="566"/>
      <c r="F73" s="566"/>
      <c r="G73" s="566"/>
      <c r="H73" s="566"/>
      <c r="I73" s="566"/>
      <c r="J73" s="566"/>
      <c r="K73" s="566"/>
      <c r="L73" s="567"/>
    </row>
    <row r="74" spans="3:12" ht="16.5" thickTop="1" thickBot="1">
      <c r="C74" s="564"/>
      <c r="D74" s="33" t="s">
        <v>3</v>
      </c>
      <c r="E74" s="34" t="s">
        <v>4</v>
      </c>
      <c r="F74" s="34" t="s">
        <v>5</v>
      </c>
      <c r="G74" s="34" t="s">
        <v>6</v>
      </c>
      <c r="H74" s="34" t="s">
        <v>7</v>
      </c>
      <c r="I74" s="34" t="s">
        <v>8</v>
      </c>
      <c r="J74" s="34" t="s">
        <v>9</v>
      </c>
      <c r="K74" s="35" t="s">
        <v>10</v>
      </c>
      <c r="L74" s="38" t="s">
        <v>18</v>
      </c>
    </row>
    <row r="75" spans="3:12">
      <c r="C75" s="59" t="s">
        <v>48</v>
      </c>
      <c r="D75" s="25"/>
      <c r="E75" s="13">
        <v>1</v>
      </c>
      <c r="F75" s="13">
        <v>1</v>
      </c>
      <c r="G75" s="13"/>
      <c r="H75" s="13">
        <v>1</v>
      </c>
      <c r="I75" s="13"/>
      <c r="J75" s="13">
        <v>1</v>
      </c>
      <c r="K75" s="14"/>
      <c r="L75" s="26">
        <f t="shared" ref="L75:L79" si="12">SUM(D75:K75)</f>
        <v>4</v>
      </c>
    </row>
    <row r="76" spans="3:12">
      <c r="C76" s="58" t="s">
        <v>36</v>
      </c>
      <c r="D76" s="5">
        <v>2</v>
      </c>
      <c r="E76" s="6">
        <v>2</v>
      </c>
      <c r="F76" s="6"/>
      <c r="G76" s="6"/>
      <c r="H76" s="6">
        <v>2</v>
      </c>
      <c r="I76" s="6">
        <v>1</v>
      </c>
      <c r="J76" s="6">
        <v>2</v>
      </c>
      <c r="K76" s="8">
        <v>1</v>
      </c>
      <c r="L76" s="16">
        <f t="shared" si="12"/>
        <v>10</v>
      </c>
    </row>
    <row r="77" spans="3:12">
      <c r="C77" s="60" t="s">
        <v>406</v>
      </c>
      <c r="D77" s="5"/>
      <c r="E77" s="6">
        <v>1</v>
      </c>
      <c r="F77" s="6">
        <v>1</v>
      </c>
      <c r="G77" s="6">
        <v>1</v>
      </c>
      <c r="H77" s="6"/>
      <c r="I77" s="6"/>
      <c r="J77" s="6"/>
      <c r="K77" s="8"/>
      <c r="L77" s="17">
        <f t="shared" si="12"/>
        <v>3</v>
      </c>
    </row>
    <row r="78" spans="3:12">
      <c r="C78" s="58" t="s">
        <v>35</v>
      </c>
      <c r="D78" s="5"/>
      <c r="E78" s="6"/>
      <c r="F78" s="6"/>
      <c r="G78" s="6"/>
      <c r="H78" s="6"/>
      <c r="I78" s="6"/>
      <c r="J78" s="6">
        <v>1</v>
      </c>
      <c r="K78" s="8"/>
      <c r="L78" s="17">
        <f t="shared" si="12"/>
        <v>1</v>
      </c>
    </row>
    <row r="79" spans="3:12" ht="15.75" thickBot="1">
      <c r="C79" s="57" t="s">
        <v>68</v>
      </c>
      <c r="D79" s="9"/>
      <c r="E79" s="10"/>
      <c r="F79" s="10"/>
      <c r="G79" s="10"/>
      <c r="H79" s="10">
        <v>2</v>
      </c>
      <c r="I79" s="10">
        <v>2</v>
      </c>
      <c r="J79" s="10"/>
      <c r="K79" s="18"/>
      <c r="L79" s="19">
        <f t="shared" si="12"/>
        <v>4</v>
      </c>
    </row>
    <row r="80" spans="3:12" ht="15.75" thickBot="1">
      <c r="C80" s="62" t="s">
        <v>2</v>
      </c>
      <c r="D80" s="32">
        <f t="shared" ref="D80:L80" si="13">SUM(D75:D79)</f>
        <v>2</v>
      </c>
      <c r="E80" s="21">
        <f t="shared" si="13"/>
        <v>4</v>
      </c>
      <c r="F80" s="21">
        <f t="shared" si="13"/>
        <v>2</v>
      </c>
      <c r="G80" s="21">
        <f t="shared" si="13"/>
        <v>1</v>
      </c>
      <c r="H80" s="21">
        <f t="shared" si="13"/>
        <v>5</v>
      </c>
      <c r="I80" s="21">
        <f t="shared" si="13"/>
        <v>3</v>
      </c>
      <c r="J80" s="21">
        <f t="shared" si="13"/>
        <v>4</v>
      </c>
      <c r="K80" s="22">
        <f t="shared" si="13"/>
        <v>1</v>
      </c>
      <c r="L80" s="23">
        <f t="shared" si="13"/>
        <v>22</v>
      </c>
    </row>
    <row r="81" spans="3:12">
      <c r="C81" s="39"/>
      <c r="D81" s="12"/>
      <c r="E81" s="12"/>
      <c r="F81" s="12"/>
      <c r="G81" s="12"/>
      <c r="H81" s="12"/>
      <c r="I81" s="12"/>
      <c r="J81" s="12"/>
      <c r="K81" s="12"/>
      <c r="L81" s="113"/>
    </row>
    <row r="82" spans="3:12" ht="15.75" thickBot="1">
      <c r="C82" s="39"/>
      <c r="D82" s="12"/>
      <c r="E82" s="12"/>
      <c r="F82" s="12"/>
      <c r="G82" s="12"/>
      <c r="H82" s="12"/>
      <c r="I82" s="12"/>
      <c r="J82" s="12"/>
      <c r="K82" s="12"/>
      <c r="L82" s="70"/>
    </row>
    <row r="83" spans="3:12" ht="15.75" thickBot="1">
      <c r="C83" s="563" t="s">
        <v>1</v>
      </c>
      <c r="D83" s="565" t="s">
        <v>71</v>
      </c>
      <c r="E83" s="566"/>
      <c r="F83" s="566"/>
      <c r="G83" s="566"/>
      <c r="H83" s="566"/>
      <c r="I83" s="566"/>
      <c r="J83" s="566"/>
      <c r="K83" s="566"/>
      <c r="L83" s="567"/>
    </row>
    <row r="84" spans="3:12" ht="16.5" thickTop="1" thickBot="1">
      <c r="C84" s="564"/>
      <c r="D84" s="33" t="s">
        <v>3</v>
      </c>
      <c r="E84" s="34" t="s">
        <v>4</v>
      </c>
      <c r="F84" s="34" t="s">
        <v>5</v>
      </c>
      <c r="G84" s="34" t="s">
        <v>6</v>
      </c>
      <c r="H84" s="34" t="s">
        <v>7</v>
      </c>
      <c r="I84" s="34" t="s">
        <v>8</v>
      </c>
      <c r="J84" s="34" t="s">
        <v>9</v>
      </c>
      <c r="K84" s="35" t="s">
        <v>10</v>
      </c>
      <c r="L84" s="38" t="s">
        <v>18</v>
      </c>
    </row>
    <row r="85" spans="3:12">
      <c r="C85" s="59" t="s">
        <v>48</v>
      </c>
      <c r="D85" s="25"/>
      <c r="E85" s="13">
        <v>1</v>
      </c>
      <c r="F85" s="13"/>
      <c r="G85" s="13"/>
      <c r="H85" s="13">
        <v>2</v>
      </c>
      <c r="I85" s="13">
        <v>1</v>
      </c>
      <c r="J85" s="13">
        <v>1</v>
      </c>
      <c r="K85" s="14">
        <v>1</v>
      </c>
      <c r="L85" s="26">
        <f t="shared" ref="L85:L91" si="14">SUM(D85:K85)</f>
        <v>6</v>
      </c>
    </row>
    <row r="86" spans="3:12">
      <c r="C86" s="58" t="s">
        <v>67</v>
      </c>
      <c r="D86" s="115">
        <v>2</v>
      </c>
      <c r="E86" s="116"/>
      <c r="F86" s="116">
        <v>1</v>
      </c>
      <c r="G86" s="116"/>
      <c r="H86" s="116">
        <v>2</v>
      </c>
      <c r="I86" s="116"/>
      <c r="J86" s="116">
        <v>2</v>
      </c>
      <c r="K86" s="117">
        <v>1</v>
      </c>
      <c r="L86" s="26">
        <f t="shared" si="14"/>
        <v>8</v>
      </c>
    </row>
    <row r="87" spans="3:12">
      <c r="C87" s="60" t="s">
        <v>19</v>
      </c>
      <c r="D87" s="115">
        <v>2</v>
      </c>
      <c r="E87" s="116"/>
      <c r="F87" s="116">
        <v>2</v>
      </c>
      <c r="G87" s="116">
        <v>1</v>
      </c>
      <c r="H87" s="116">
        <v>1</v>
      </c>
      <c r="I87" s="116"/>
      <c r="J87" s="116">
        <v>1</v>
      </c>
      <c r="K87" s="117"/>
      <c r="L87" s="26">
        <f t="shared" si="14"/>
        <v>7</v>
      </c>
    </row>
    <row r="88" spans="3:12">
      <c r="C88" s="114" t="s">
        <v>35</v>
      </c>
      <c r="D88" s="115"/>
      <c r="E88" s="116"/>
      <c r="F88" s="116"/>
      <c r="G88" s="116"/>
      <c r="H88" s="116"/>
      <c r="I88" s="116"/>
      <c r="J88" s="116">
        <v>1</v>
      </c>
      <c r="K88" s="117"/>
      <c r="L88" s="26">
        <f t="shared" si="14"/>
        <v>1</v>
      </c>
    </row>
    <row r="89" spans="3:12">
      <c r="C89" s="58" t="s">
        <v>610</v>
      </c>
      <c r="D89" s="5">
        <v>1</v>
      </c>
      <c r="E89" s="6"/>
      <c r="F89" s="6"/>
      <c r="G89" s="6"/>
      <c r="H89" s="6"/>
      <c r="I89" s="6"/>
      <c r="J89" s="6"/>
      <c r="K89" s="8"/>
      <c r="L89" s="26">
        <f t="shared" si="14"/>
        <v>1</v>
      </c>
    </row>
    <row r="90" spans="3:12">
      <c r="C90" s="60"/>
      <c r="D90" s="9"/>
      <c r="E90" s="10"/>
      <c r="F90" s="10"/>
      <c r="G90" s="10"/>
      <c r="H90" s="10"/>
      <c r="I90" s="10"/>
      <c r="J90" s="10"/>
      <c r="K90" s="18"/>
      <c r="L90" s="26">
        <f t="shared" si="14"/>
        <v>0</v>
      </c>
    </row>
    <row r="91" spans="3:12" ht="15.75" thickBot="1">
      <c r="C91" s="57"/>
      <c r="D91" s="9"/>
      <c r="E91" s="10"/>
      <c r="F91" s="10"/>
      <c r="G91" s="10"/>
      <c r="H91" s="10"/>
      <c r="I91" s="10"/>
      <c r="J91" s="10"/>
      <c r="K91" s="18"/>
      <c r="L91" s="26">
        <f t="shared" si="14"/>
        <v>0</v>
      </c>
    </row>
    <row r="92" spans="3:12" ht="15.75" thickBot="1">
      <c r="C92" s="62" t="s">
        <v>2</v>
      </c>
      <c r="D92" s="32">
        <f t="shared" ref="D92:L92" si="15">SUM(D85:D91)</f>
        <v>5</v>
      </c>
      <c r="E92" s="21">
        <f t="shared" si="15"/>
        <v>1</v>
      </c>
      <c r="F92" s="21">
        <f t="shared" si="15"/>
        <v>3</v>
      </c>
      <c r="G92" s="21">
        <f t="shared" si="15"/>
        <v>1</v>
      </c>
      <c r="H92" s="21">
        <f t="shared" si="15"/>
        <v>5</v>
      </c>
      <c r="I92" s="21">
        <f t="shared" si="15"/>
        <v>1</v>
      </c>
      <c r="J92" s="21">
        <f t="shared" si="15"/>
        <v>5</v>
      </c>
      <c r="K92" s="22">
        <f t="shared" si="15"/>
        <v>2</v>
      </c>
      <c r="L92" s="23">
        <f t="shared" si="15"/>
        <v>23</v>
      </c>
    </row>
    <row r="93" spans="3:12">
      <c r="C93" s="39"/>
      <c r="D93" s="12"/>
      <c r="E93" s="12"/>
      <c r="F93" s="12"/>
      <c r="G93" s="12"/>
      <c r="H93" s="12"/>
      <c r="I93" s="12"/>
      <c r="J93" s="12"/>
      <c r="K93" s="12"/>
      <c r="L93" s="70"/>
    </row>
    <row r="94" spans="3:12" ht="15.75" thickBot="1">
      <c r="C94" s="39"/>
      <c r="D94" s="12"/>
      <c r="E94" s="12"/>
      <c r="F94" s="12"/>
      <c r="G94" s="12"/>
      <c r="H94" s="12"/>
      <c r="I94" s="12"/>
      <c r="J94" s="12"/>
      <c r="K94" s="12"/>
      <c r="L94" s="70"/>
    </row>
    <row r="95" spans="3:12" ht="15.75" thickBot="1">
      <c r="C95" s="563" t="s">
        <v>1</v>
      </c>
      <c r="D95" s="565" t="s">
        <v>724</v>
      </c>
      <c r="E95" s="566"/>
      <c r="F95" s="566"/>
      <c r="G95" s="566"/>
      <c r="H95" s="566"/>
      <c r="I95" s="566"/>
      <c r="J95" s="566"/>
      <c r="K95" s="566"/>
      <c r="L95" s="567"/>
    </row>
    <row r="96" spans="3:12" ht="16.5" thickTop="1" thickBot="1">
      <c r="C96" s="564"/>
      <c r="D96" s="33" t="s">
        <v>3</v>
      </c>
      <c r="E96" s="34" t="s">
        <v>4</v>
      </c>
      <c r="F96" s="34" t="s">
        <v>5</v>
      </c>
      <c r="G96" s="34" t="s">
        <v>6</v>
      </c>
      <c r="H96" s="34" t="s">
        <v>7</v>
      </c>
      <c r="I96" s="34" t="s">
        <v>8</v>
      </c>
      <c r="J96" s="34" t="s">
        <v>9</v>
      </c>
      <c r="K96" s="35" t="s">
        <v>10</v>
      </c>
      <c r="L96" s="38" t="s">
        <v>18</v>
      </c>
    </row>
    <row r="97" spans="3:12">
      <c r="C97" s="59" t="s">
        <v>48</v>
      </c>
      <c r="D97" s="25">
        <v>1</v>
      </c>
      <c r="E97" s="13">
        <v>1</v>
      </c>
      <c r="F97" s="13">
        <v>1</v>
      </c>
      <c r="G97" s="13"/>
      <c r="H97" s="13"/>
      <c r="I97" s="13"/>
      <c r="J97" s="13">
        <v>1</v>
      </c>
      <c r="K97" s="14">
        <v>1</v>
      </c>
      <c r="L97" s="26">
        <f t="shared" ref="L97:L102" si="16">SUM(D97:K97)</f>
        <v>5</v>
      </c>
    </row>
    <row r="98" spans="3:12">
      <c r="C98" s="60" t="s">
        <v>19</v>
      </c>
      <c r="D98" s="9">
        <v>1</v>
      </c>
      <c r="E98" s="10"/>
      <c r="F98" s="10">
        <v>2</v>
      </c>
      <c r="G98" s="10">
        <v>1</v>
      </c>
      <c r="H98" s="10"/>
      <c r="I98" s="10"/>
      <c r="J98" s="10">
        <v>1</v>
      </c>
      <c r="K98" s="18"/>
      <c r="L98" s="26">
        <f t="shared" si="16"/>
        <v>5</v>
      </c>
    </row>
    <row r="99" spans="3:12">
      <c r="C99" s="57" t="s">
        <v>73</v>
      </c>
      <c r="D99" s="9"/>
      <c r="E99" s="10"/>
      <c r="F99" s="10"/>
      <c r="G99" s="10"/>
      <c r="H99" s="10">
        <v>1</v>
      </c>
      <c r="I99" s="10"/>
      <c r="J99" s="10"/>
      <c r="K99" s="18"/>
      <c r="L99" s="26">
        <f t="shared" si="16"/>
        <v>1</v>
      </c>
    </row>
    <row r="100" spans="3:12" ht="15.75" thickBot="1">
      <c r="C100" s="63" t="s">
        <v>83</v>
      </c>
      <c r="D100" s="9"/>
      <c r="E100" s="10"/>
      <c r="F100" s="10"/>
      <c r="G100" s="10"/>
      <c r="H100" s="10"/>
      <c r="I100" s="10"/>
      <c r="J100" s="10">
        <v>1</v>
      </c>
      <c r="K100" s="18"/>
      <c r="L100" s="26">
        <f t="shared" si="16"/>
        <v>1</v>
      </c>
    </row>
    <row r="101" spans="3:12">
      <c r="C101" s="58" t="s">
        <v>36</v>
      </c>
      <c r="D101" s="5">
        <v>2</v>
      </c>
      <c r="E101" s="6"/>
      <c r="F101" s="6"/>
      <c r="G101" s="6"/>
      <c r="H101" s="6">
        <v>1</v>
      </c>
      <c r="I101" s="6">
        <v>1</v>
      </c>
      <c r="J101" s="6">
        <v>1</v>
      </c>
      <c r="K101" s="8">
        <v>1</v>
      </c>
      <c r="L101" s="16">
        <f t="shared" si="16"/>
        <v>6</v>
      </c>
    </row>
    <row r="102" spans="3:12" ht="15.75" thickBot="1">
      <c r="C102" s="86" t="s">
        <v>245</v>
      </c>
      <c r="D102" s="9"/>
      <c r="E102" s="10"/>
      <c r="F102" s="10"/>
      <c r="G102" s="10"/>
      <c r="H102" s="10"/>
      <c r="I102" s="10"/>
      <c r="J102" s="10"/>
      <c r="K102" s="18">
        <v>1</v>
      </c>
      <c r="L102" s="19">
        <f t="shared" si="16"/>
        <v>1</v>
      </c>
    </row>
    <row r="103" spans="3:12" ht="15.75" thickBot="1">
      <c r="C103" s="62" t="s">
        <v>2</v>
      </c>
      <c r="D103" s="32">
        <f t="shared" ref="D103:L103" si="17">SUM(D97:D102)</f>
        <v>4</v>
      </c>
      <c r="E103" s="21">
        <f t="shared" si="17"/>
        <v>1</v>
      </c>
      <c r="F103" s="21">
        <f t="shared" si="17"/>
        <v>3</v>
      </c>
      <c r="G103" s="21">
        <f t="shared" si="17"/>
        <v>1</v>
      </c>
      <c r="H103" s="21">
        <f t="shared" si="17"/>
        <v>2</v>
      </c>
      <c r="I103" s="21">
        <f t="shared" si="17"/>
        <v>1</v>
      </c>
      <c r="J103" s="21">
        <f t="shared" si="17"/>
        <v>4</v>
      </c>
      <c r="K103" s="22">
        <f t="shared" si="17"/>
        <v>3</v>
      </c>
      <c r="L103" s="23">
        <f t="shared" si="17"/>
        <v>19</v>
      </c>
    </row>
    <row r="104" spans="3:12" ht="15.75" thickBot="1"/>
    <row r="105" spans="3:12" ht="15.75" thickBot="1">
      <c r="C105" s="563" t="s">
        <v>1</v>
      </c>
      <c r="D105" s="565" t="s">
        <v>747</v>
      </c>
      <c r="E105" s="566"/>
      <c r="F105" s="566"/>
      <c r="G105" s="566"/>
      <c r="H105" s="566"/>
      <c r="I105" s="566"/>
      <c r="J105" s="566"/>
      <c r="K105" s="566"/>
      <c r="L105" s="588"/>
    </row>
    <row r="106" spans="3:12" ht="16.5" thickTop="1" thickBot="1">
      <c r="C106" s="564"/>
      <c r="D106" s="33" t="s">
        <v>3</v>
      </c>
      <c r="E106" s="34" t="s">
        <v>4</v>
      </c>
      <c r="F106" s="34" t="s">
        <v>5</v>
      </c>
      <c r="G106" s="34" t="s">
        <v>6</v>
      </c>
      <c r="H106" s="34" t="s">
        <v>7</v>
      </c>
      <c r="I106" s="34" t="s">
        <v>8</v>
      </c>
      <c r="J106" s="34" t="s">
        <v>9</v>
      </c>
      <c r="K106" s="35" t="s">
        <v>10</v>
      </c>
      <c r="L106" s="384" t="s">
        <v>18</v>
      </c>
    </row>
    <row r="107" spans="3:12">
      <c r="C107" s="491" t="s">
        <v>36</v>
      </c>
      <c r="D107" s="494">
        <v>1</v>
      </c>
      <c r="E107" s="495">
        <v>2</v>
      </c>
      <c r="F107" s="495"/>
      <c r="G107" s="495"/>
      <c r="H107" s="495">
        <v>2</v>
      </c>
      <c r="I107" s="495"/>
      <c r="J107" s="495">
        <v>1</v>
      </c>
      <c r="K107" s="496">
        <v>1</v>
      </c>
      <c r="L107" s="80">
        <f t="shared" ref="L107:L109" si="18">SUM(D107:K107)</f>
        <v>7</v>
      </c>
    </row>
    <row r="108" spans="3:12">
      <c r="C108" s="492" t="s">
        <v>245</v>
      </c>
      <c r="D108" s="497"/>
      <c r="E108" s="489"/>
      <c r="F108" s="489"/>
      <c r="G108" s="489"/>
      <c r="H108" s="489"/>
      <c r="I108" s="489"/>
      <c r="J108" s="489"/>
      <c r="K108" s="498">
        <v>1</v>
      </c>
      <c r="L108" s="80">
        <f t="shared" si="18"/>
        <v>1</v>
      </c>
    </row>
    <row r="109" spans="3:12" ht="15.75" thickBot="1">
      <c r="C109" s="493" t="s">
        <v>34</v>
      </c>
      <c r="D109" s="499"/>
      <c r="E109" s="490">
        <v>1</v>
      </c>
      <c r="F109" s="490"/>
      <c r="G109" s="490"/>
      <c r="H109" s="490">
        <v>1</v>
      </c>
      <c r="I109" s="490"/>
      <c r="J109" s="490">
        <v>1</v>
      </c>
      <c r="K109" s="500">
        <v>2</v>
      </c>
      <c r="L109" s="4">
        <f t="shared" si="18"/>
        <v>5</v>
      </c>
    </row>
    <row r="110" spans="3:12" ht="15.75" thickBot="1">
      <c r="C110" s="65" t="s">
        <v>2</v>
      </c>
      <c r="D110" s="32">
        <f t="shared" ref="D110:L110" si="19">SUM(D107:D109)</f>
        <v>1</v>
      </c>
      <c r="E110" s="21">
        <f t="shared" si="19"/>
        <v>3</v>
      </c>
      <c r="F110" s="21">
        <f t="shared" si="19"/>
        <v>0</v>
      </c>
      <c r="G110" s="21">
        <f t="shared" si="19"/>
        <v>0</v>
      </c>
      <c r="H110" s="21">
        <f t="shared" si="19"/>
        <v>3</v>
      </c>
      <c r="I110" s="21">
        <f t="shared" si="19"/>
        <v>0</v>
      </c>
      <c r="J110" s="21">
        <f t="shared" si="19"/>
        <v>2</v>
      </c>
      <c r="K110" s="22">
        <f t="shared" si="19"/>
        <v>4</v>
      </c>
      <c r="L110" s="23">
        <f t="shared" si="19"/>
        <v>13</v>
      </c>
    </row>
    <row r="111" spans="3:12" ht="15.75" thickBot="1"/>
    <row r="112" spans="3:12" ht="15.75" thickBot="1">
      <c r="C112" s="568" t="s">
        <v>1</v>
      </c>
      <c r="D112" s="570" t="s">
        <v>79</v>
      </c>
      <c r="E112" s="566"/>
      <c r="F112" s="566"/>
      <c r="G112" s="566"/>
      <c r="H112" s="566"/>
      <c r="I112" s="566"/>
      <c r="J112" s="566"/>
      <c r="K112" s="566"/>
      <c r="L112" s="571"/>
    </row>
    <row r="113" spans="3:12" ht="16.5" thickTop="1" thickBot="1">
      <c r="C113" s="569"/>
      <c r="D113" s="385" t="s">
        <v>3</v>
      </c>
      <c r="E113" s="34" t="s">
        <v>4</v>
      </c>
      <c r="F113" s="34" t="s">
        <v>5</v>
      </c>
      <c r="G113" s="34" t="s">
        <v>6</v>
      </c>
      <c r="H113" s="34" t="s">
        <v>7</v>
      </c>
      <c r="I113" s="34" t="s">
        <v>8</v>
      </c>
      <c r="J113" s="34" t="s">
        <v>9</v>
      </c>
      <c r="K113" s="392" t="s">
        <v>10</v>
      </c>
      <c r="L113" s="51" t="s">
        <v>18</v>
      </c>
    </row>
    <row r="114" spans="3:12">
      <c r="C114" s="390" t="s">
        <v>67</v>
      </c>
      <c r="D114" s="378">
        <v>2</v>
      </c>
      <c r="E114" s="25">
        <v>2</v>
      </c>
      <c r="F114" s="13"/>
      <c r="G114" s="13"/>
      <c r="H114" s="13">
        <v>1</v>
      </c>
      <c r="I114" s="13">
        <v>1</v>
      </c>
      <c r="J114" s="13">
        <v>3</v>
      </c>
      <c r="K114" s="117"/>
      <c r="L114" s="543">
        <f>SUM(D114:K114)</f>
        <v>9</v>
      </c>
    </row>
    <row r="115" spans="3:12">
      <c r="C115" s="536" t="s">
        <v>48</v>
      </c>
      <c r="D115" s="533">
        <v>1</v>
      </c>
      <c r="E115" s="5">
        <v>1</v>
      </c>
      <c r="F115" s="6">
        <v>1</v>
      </c>
      <c r="G115" s="6"/>
      <c r="H115" s="6">
        <v>3</v>
      </c>
      <c r="I115" s="6">
        <v>2</v>
      </c>
      <c r="J115" s="6">
        <v>1</v>
      </c>
      <c r="K115" s="540">
        <v>3</v>
      </c>
      <c r="L115" s="543">
        <f t="shared" ref="L115:L124" si="20">SUM(D115:K115)</f>
        <v>12</v>
      </c>
    </row>
    <row r="116" spans="3:12">
      <c r="C116" s="528" t="s">
        <v>856</v>
      </c>
      <c r="D116" s="533"/>
      <c r="E116" s="5"/>
      <c r="F116" s="6">
        <v>1</v>
      </c>
      <c r="G116" s="6"/>
      <c r="H116" s="6"/>
      <c r="I116" s="6"/>
      <c r="J116" s="6"/>
      <c r="K116" s="540"/>
      <c r="L116" s="543">
        <f t="shared" si="20"/>
        <v>1</v>
      </c>
    </row>
    <row r="117" spans="3:12">
      <c r="C117" s="536" t="s">
        <v>378</v>
      </c>
      <c r="D117" s="533"/>
      <c r="E117" s="5"/>
      <c r="F117" s="6"/>
      <c r="G117" s="6"/>
      <c r="H117" s="6"/>
      <c r="I117" s="6"/>
      <c r="J117" s="6"/>
      <c r="K117" s="540">
        <v>1</v>
      </c>
      <c r="L117" s="543">
        <f t="shared" si="20"/>
        <v>1</v>
      </c>
    </row>
    <row r="118" spans="3:12">
      <c r="C118" s="528" t="s">
        <v>19</v>
      </c>
      <c r="D118" s="533">
        <v>1</v>
      </c>
      <c r="E118" s="5"/>
      <c r="F118" s="6">
        <v>1</v>
      </c>
      <c r="G118" s="6">
        <v>1</v>
      </c>
      <c r="H118" s="6"/>
      <c r="I118" s="6"/>
      <c r="J118" s="6">
        <v>1</v>
      </c>
      <c r="K118" s="540"/>
      <c r="L118" s="543">
        <f>SUM(D118:K118)</f>
        <v>4</v>
      </c>
    </row>
    <row r="119" spans="3:12">
      <c r="C119" s="536" t="s">
        <v>64</v>
      </c>
      <c r="D119" s="533"/>
      <c r="E119" s="5"/>
      <c r="F119" s="6"/>
      <c r="G119" s="6"/>
      <c r="H119" s="6">
        <v>2</v>
      </c>
      <c r="I119" s="6">
        <v>1</v>
      </c>
      <c r="J119" s="6"/>
      <c r="K119" s="540"/>
      <c r="L119" s="543">
        <f t="shared" si="20"/>
        <v>3</v>
      </c>
    </row>
    <row r="120" spans="3:12">
      <c r="C120" s="537" t="s">
        <v>601</v>
      </c>
      <c r="D120" s="534"/>
      <c r="E120" s="9"/>
      <c r="F120" s="10"/>
      <c r="G120" s="10"/>
      <c r="H120" s="10">
        <v>1</v>
      </c>
      <c r="I120" s="10"/>
      <c r="J120" s="10"/>
      <c r="K120" s="541"/>
      <c r="L120" s="543">
        <f>SUM(D120:K120)</f>
        <v>1</v>
      </c>
    </row>
    <row r="121" spans="3:12">
      <c r="C121" s="538" t="s">
        <v>858</v>
      </c>
      <c r="D121" s="534"/>
      <c r="E121" s="103"/>
      <c r="F121" s="104"/>
      <c r="G121" s="104">
        <v>1</v>
      </c>
      <c r="H121" s="104"/>
      <c r="I121" s="104"/>
      <c r="J121" s="104"/>
      <c r="K121" s="541"/>
      <c r="L121" s="543">
        <f>SUM(D121:K121)</f>
        <v>1</v>
      </c>
    </row>
    <row r="122" spans="3:12">
      <c r="C122" s="538" t="s">
        <v>600</v>
      </c>
      <c r="D122" s="535"/>
      <c r="E122" s="502"/>
      <c r="F122" s="502"/>
      <c r="G122" s="502"/>
      <c r="H122" s="502"/>
      <c r="I122" s="502"/>
      <c r="J122" s="502">
        <v>2</v>
      </c>
      <c r="K122" s="542"/>
      <c r="L122" s="543">
        <f t="shared" si="20"/>
        <v>2</v>
      </c>
    </row>
    <row r="123" spans="3:12">
      <c r="C123" s="528" t="s">
        <v>857</v>
      </c>
      <c r="D123" s="535"/>
      <c r="E123" s="502"/>
      <c r="F123" s="502"/>
      <c r="G123" s="502"/>
      <c r="H123" s="502"/>
      <c r="I123" s="502"/>
      <c r="J123" s="502">
        <v>1</v>
      </c>
      <c r="K123" s="542"/>
      <c r="L123" s="543">
        <f t="shared" si="20"/>
        <v>1</v>
      </c>
    </row>
    <row r="124" spans="3:12" ht="15.75" thickBot="1">
      <c r="C124" s="539"/>
      <c r="D124" s="193"/>
      <c r="E124" s="432"/>
      <c r="F124" s="432"/>
      <c r="G124" s="432"/>
      <c r="H124" s="432"/>
      <c r="I124" s="432"/>
      <c r="J124" s="432"/>
      <c r="K124" s="195"/>
      <c r="L124" s="543">
        <f t="shared" si="20"/>
        <v>0</v>
      </c>
    </row>
    <row r="125" spans="3:12" ht="15.75" thickBot="1">
      <c r="C125" s="65" t="s">
        <v>2</v>
      </c>
      <c r="D125" s="31">
        <f>SUM(D114:D122)</f>
        <v>4</v>
      </c>
      <c r="E125" s="31">
        <f t="shared" ref="E125:K125" si="21">SUM(E114:E122)</f>
        <v>3</v>
      </c>
      <c r="F125" s="31">
        <f t="shared" si="21"/>
        <v>3</v>
      </c>
      <c r="G125" s="31">
        <f t="shared" si="21"/>
        <v>2</v>
      </c>
      <c r="H125" s="31">
        <f t="shared" si="21"/>
        <v>7</v>
      </c>
      <c r="I125" s="31">
        <f t="shared" si="21"/>
        <v>4</v>
      </c>
      <c r="J125" s="31">
        <f>SUM(J114:J124)</f>
        <v>8</v>
      </c>
      <c r="K125" s="31">
        <f t="shared" si="21"/>
        <v>4</v>
      </c>
      <c r="L125" s="23">
        <f>SUM(L114:L122)</f>
        <v>34</v>
      </c>
    </row>
    <row r="126" spans="3:12" ht="15.75" thickBot="1"/>
    <row r="127" spans="3:12" ht="15.75" thickBot="1">
      <c r="C127" s="563" t="s">
        <v>1</v>
      </c>
      <c r="D127" s="565" t="s">
        <v>80</v>
      </c>
      <c r="E127" s="566"/>
      <c r="F127" s="566"/>
      <c r="G127" s="566"/>
      <c r="H127" s="566"/>
      <c r="I127" s="566"/>
      <c r="J127" s="566"/>
      <c r="K127" s="566"/>
      <c r="L127" s="567"/>
    </row>
    <row r="128" spans="3:12" ht="16.5" thickTop="1" thickBot="1">
      <c r="C128" s="564"/>
      <c r="D128" s="33" t="s">
        <v>3</v>
      </c>
      <c r="E128" s="34" t="s">
        <v>4</v>
      </c>
      <c r="F128" s="34" t="s">
        <v>5</v>
      </c>
      <c r="G128" s="34" t="s">
        <v>6</v>
      </c>
      <c r="H128" s="34" t="s">
        <v>7</v>
      </c>
      <c r="I128" s="34" t="s">
        <v>8</v>
      </c>
      <c r="J128" s="34" t="s">
        <v>9</v>
      </c>
      <c r="K128" s="35" t="s">
        <v>10</v>
      </c>
      <c r="L128" s="38" t="s">
        <v>18</v>
      </c>
    </row>
    <row r="129" spans="3:12">
      <c r="C129" s="58" t="s">
        <v>36</v>
      </c>
      <c r="D129" s="5"/>
      <c r="E129" s="6"/>
      <c r="F129" s="6"/>
      <c r="G129" s="6">
        <v>1</v>
      </c>
      <c r="H129" s="6">
        <v>3</v>
      </c>
      <c r="I129" s="6"/>
      <c r="J129" s="6">
        <v>1</v>
      </c>
      <c r="K129" s="8">
        <v>1</v>
      </c>
      <c r="L129" s="16">
        <f t="shared" ref="L129:L135" si="22">SUM(D129:K129)</f>
        <v>6</v>
      </c>
    </row>
    <row r="130" spans="3:12">
      <c r="C130" s="118" t="s">
        <v>48</v>
      </c>
      <c r="D130" s="119"/>
      <c r="E130" s="120"/>
      <c r="F130" s="120">
        <v>1</v>
      </c>
      <c r="G130" s="120"/>
      <c r="H130" s="120"/>
      <c r="I130" s="120">
        <v>1</v>
      </c>
      <c r="J130" s="120"/>
      <c r="K130" s="121"/>
      <c r="L130" s="16">
        <f t="shared" si="22"/>
        <v>2</v>
      </c>
    </row>
    <row r="131" spans="3:12">
      <c r="C131" s="118" t="s">
        <v>68</v>
      </c>
      <c r="D131" s="119"/>
      <c r="E131" s="120"/>
      <c r="F131" s="120"/>
      <c r="G131" s="120"/>
      <c r="H131" s="120">
        <v>1</v>
      </c>
      <c r="I131" s="120">
        <v>2</v>
      </c>
      <c r="J131" s="120"/>
      <c r="K131" s="121"/>
      <c r="L131" s="16">
        <f t="shared" si="22"/>
        <v>3</v>
      </c>
    </row>
    <row r="132" spans="3:12">
      <c r="C132" s="60" t="s">
        <v>19</v>
      </c>
      <c r="D132" s="9"/>
      <c r="E132" s="10"/>
      <c r="F132" s="10">
        <v>1</v>
      </c>
      <c r="G132" s="10">
        <v>1</v>
      </c>
      <c r="H132" s="10"/>
      <c r="I132" s="10"/>
      <c r="J132" s="10"/>
      <c r="K132" s="18"/>
      <c r="L132" s="16">
        <f t="shared" si="22"/>
        <v>2</v>
      </c>
    </row>
    <row r="133" spans="3:12">
      <c r="C133" s="57" t="s">
        <v>66</v>
      </c>
      <c r="D133" s="5"/>
      <c r="E133" s="6"/>
      <c r="F133" s="6">
        <v>1</v>
      </c>
      <c r="G133" s="6"/>
      <c r="H133" s="6"/>
      <c r="I133" s="6"/>
      <c r="J133" s="6"/>
      <c r="K133" s="8"/>
      <c r="L133" s="16">
        <f t="shared" si="22"/>
        <v>1</v>
      </c>
    </row>
    <row r="134" spans="3:12">
      <c r="C134" s="60" t="s">
        <v>74</v>
      </c>
      <c r="D134" s="9"/>
      <c r="E134" s="10"/>
      <c r="F134" s="10"/>
      <c r="G134" s="10"/>
      <c r="H134" s="10"/>
      <c r="I134" s="10"/>
      <c r="J134" s="10">
        <v>1</v>
      </c>
      <c r="K134" s="18"/>
      <c r="L134" s="16">
        <f t="shared" si="22"/>
        <v>1</v>
      </c>
    </row>
    <row r="135" spans="3:12" ht="15.75" thickBot="1">
      <c r="C135" s="57" t="s">
        <v>35</v>
      </c>
      <c r="D135" s="9"/>
      <c r="E135" s="10"/>
      <c r="F135" s="10"/>
      <c r="G135" s="10"/>
      <c r="H135" s="10"/>
      <c r="I135" s="10"/>
      <c r="J135" s="10">
        <v>1</v>
      </c>
      <c r="K135" s="18"/>
      <c r="L135" s="16">
        <f t="shared" si="22"/>
        <v>1</v>
      </c>
    </row>
    <row r="136" spans="3:12" ht="15.75" thickBot="1">
      <c r="C136" s="62" t="s">
        <v>2</v>
      </c>
      <c r="D136" s="32">
        <f t="shared" ref="D136:L136" si="23">SUM(D129:D135)</f>
        <v>0</v>
      </c>
      <c r="E136" s="21">
        <f t="shared" si="23"/>
        <v>0</v>
      </c>
      <c r="F136" s="21">
        <f t="shared" si="23"/>
        <v>3</v>
      </c>
      <c r="G136" s="21">
        <f t="shared" si="23"/>
        <v>2</v>
      </c>
      <c r="H136" s="21">
        <f t="shared" si="23"/>
        <v>4</v>
      </c>
      <c r="I136" s="21">
        <f t="shared" si="23"/>
        <v>3</v>
      </c>
      <c r="J136" s="21">
        <f t="shared" si="23"/>
        <v>3</v>
      </c>
      <c r="K136" s="22">
        <f t="shared" si="23"/>
        <v>1</v>
      </c>
      <c r="L136" s="23">
        <f t="shared" si="23"/>
        <v>16</v>
      </c>
    </row>
    <row r="137" spans="3:12" ht="15.75" thickBot="1"/>
    <row r="138" spans="3:12" ht="15.75" thickBot="1">
      <c r="C138" s="563" t="s">
        <v>1</v>
      </c>
      <c r="D138" s="565" t="s">
        <v>81</v>
      </c>
      <c r="E138" s="566"/>
      <c r="F138" s="566"/>
      <c r="G138" s="566"/>
      <c r="H138" s="566"/>
      <c r="I138" s="566"/>
      <c r="J138" s="566"/>
      <c r="K138" s="566"/>
      <c r="L138" s="567"/>
    </row>
    <row r="139" spans="3:12" ht="16.5" thickTop="1" thickBot="1">
      <c r="C139" s="564"/>
      <c r="D139" s="33" t="s">
        <v>3</v>
      </c>
      <c r="E139" s="34" t="s">
        <v>4</v>
      </c>
      <c r="F139" s="34" t="s">
        <v>5</v>
      </c>
      <c r="G139" s="34" t="s">
        <v>6</v>
      </c>
      <c r="H139" s="34" t="s">
        <v>7</v>
      </c>
      <c r="I139" s="34" t="s">
        <v>8</v>
      </c>
      <c r="J139" s="34" t="s">
        <v>9</v>
      </c>
      <c r="K139" s="35" t="s">
        <v>10</v>
      </c>
      <c r="L139" s="38" t="s">
        <v>18</v>
      </c>
    </row>
    <row r="140" spans="3:12">
      <c r="C140" s="55" t="s">
        <v>67</v>
      </c>
      <c r="D140" s="30">
        <v>1</v>
      </c>
      <c r="E140" s="5">
        <v>1</v>
      </c>
      <c r="F140" s="6"/>
      <c r="G140" s="6"/>
      <c r="H140" s="6">
        <v>2</v>
      </c>
      <c r="I140" s="6"/>
      <c r="J140" s="6">
        <v>1</v>
      </c>
      <c r="K140" s="8">
        <v>1</v>
      </c>
      <c r="L140" s="26">
        <f>SUM(D140:K140)</f>
        <v>6</v>
      </c>
    </row>
    <row r="141" spans="3:12" ht="15.75" thickBot="1">
      <c r="C141" s="52" t="s">
        <v>19</v>
      </c>
      <c r="D141" s="30"/>
      <c r="E141" s="5"/>
      <c r="F141" s="6">
        <v>3</v>
      </c>
      <c r="G141" s="6"/>
      <c r="H141" s="6"/>
      <c r="I141" s="6"/>
      <c r="J141" s="6"/>
      <c r="K141" s="8">
        <v>1</v>
      </c>
      <c r="L141" s="26">
        <f t="shared" ref="L141:L143" si="24">SUM(D141:K141)</f>
        <v>4</v>
      </c>
    </row>
    <row r="142" spans="3:12" ht="15.75" thickBot="1">
      <c r="C142" s="59" t="s">
        <v>16</v>
      </c>
      <c r="D142" s="24">
        <v>2</v>
      </c>
      <c r="E142" s="25">
        <v>3</v>
      </c>
      <c r="F142" s="13"/>
      <c r="G142" s="13"/>
      <c r="H142" s="13"/>
      <c r="I142" s="13"/>
      <c r="J142" s="13"/>
      <c r="K142" s="8"/>
      <c r="L142" s="26">
        <f t="shared" si="24"/>
        <v>5</v>
      </c>
    </row>
    <row r="143" spans="3:12">
      <c r="C143" s="59" t="s">
        <v>48</v>
      </c>
      <c r="D143" s="24"/>
      <c r="E143" s="25"/>
      <c r="F143" s="13"/>
      <c r="G143" s="13"/>
      <c r="H143" s="13"/>
      <c r="I143" s="13"/>
      <c r="J143" s="13"/>
      <c r="K143" s="8">
        <v>1</v>
      </c>
      <c r="L143" s="26">
        <f t="shared" si="24"/>
        <v>1</v>
      </c>
    </row>
    <row r="144" spans="3:12">
      <c r="C144" s="54" t="s">
        <v>379</v>
      </c>
      <c r="D144" s="30"/>
      <c r="E144" s="5"/>
      <c r="F144" s="6"/>
      <c r="G144" s="6"/>
      <c r="H144" s="6"/>
      <c r="I144" s="6"/>
      <c r="J144" s="6">
        <v>1</v>
      </c>
      <c r="K144" s="8"/>
      <c r="L144" s="26">
        <f t="shared" ref="L144" si="25">SUM(D144:K144)</f>
        <v>1</v>
      </c>
    </row>
    <row r="145" spans="3:12">
      <c r="C145" s="61" t="s">
        <v>64</v>
      </c>
      <c r="D145" s="30"/>
      <c r="E145" s="5"/>
      <c r="F145" s="6"/>
      <c r="G145" s="6"/>
      <c r="H145" s="6">
        <v>3</v>
      </c>
      <c r="I145" s="6">
        <v>2</v>
      </c>
      <c r="J145" s="6"/>
      <c r="K145" s="8"/>
      <c r="L145" s="26">
        <f>SUM(D145:K145)</f>
        <v>5</v>
      </c>
    </row>
    <row r="146" spans="3:12" ht="15.75" thickBot="1">
      <c r="C146" s="101" t="s">
        <v>37</v>
      </c>
      <c r="D146" s="102"/>
      <c r="E146" s="103"/>
      <c r="F146" s="104"/>
      <c r="G146" s="104"/>
      <c r="H146" s="104"/>
      <c r="I146" s="104"/>
      <c r="J146" s="104"/>
      <c r="K146" s="105">
        <v>1</v>
      </c>
      <c r="L146" s="90">
        <f>SUM(D146:K146)</f>
        <v>1</v>
      </c>
    </row>
    <row r="147" spans="3:12" ht="15.75" thickBot="1">
      <c r="C147" s="62" t="s">
        <v>2</v>
      </c>
      <c r="D147" s="31">
        <f t="shared" ref="D147:L147" si="26">SUM(D140:D146)</f>
        <v>3</v>
      </c>
      <c r="E147" s="31">
        <f t="shared" si="26"/>
        <v>4</v>
      </c>
      <c r="F147" s="31">
        <f t="shared" si="26"/>
        <v>3</v>
      </c>
      <c r="G147" s="31">
        <f t="shared" si="26"/>
        <v>0</v>
      </c>
      <c r="H147" s="31">
        <f t="shared" si="26"/>
        <v>5</v>
      </c>
      <c r="I147" s="31">
        <f t="shared" si="26"/>
        <v>2</v>
      </c>
      <c r="J147" s="31">
        <f t="shared" si="26"/>
        <v>2</v>
      </c>
      <c r="K147" s="31">
        <f t="shared" si="26"/>
        <v>4</v>
      </c>
      <c r="L147" s="23">
        <f t="shared" si="26"/>
        <v>23</v>
      </c>
    </row>
    <row r="148" spans="3:12" ht="15.75" thickBot="1"/>
    <row r="149" spans="3:12" ht="15.75" thickBot="1">
      <c r="C149" s="387"/>
    </row>
    <row r="150" spans="3:12" ht="15.75" thickBot="1">
      <c r="C150" s="568" t="s">
        <v>1</v>
      </c>
      <c r="D150" s="573" t="s">
        <v>596</v>
      </c>
      <c r="E150" s="566"/>
      <c r="F150" s="566"/>
      <c r="G150" s="566"/>
      <c r="H150" s="566"/>
      <c r="I150" s="566"/>
      <c r="J150" s="566"/>
      <c r="K150" s="566"/>
      <c r="L150" s="571"/>
    </row>
    <row r="151" spans="3:12" ht="16.5" thickTop="1" thickBot="1">
      <c r="C151" s="572"/>
      <c r="D151" s="385" t="s">
        <v>3</v>
      </c>
      <c r="E151" s="34" t="s">
        <v>4</v>
      </c>
      <c r="F151" s="34" t="s">
        <v>5</v>
      </c>
      <c r="G151" s="34" t="s">
        <v>6</v>
      </c>
      <c r="H151" s="34" t="s">
        <v>7</v>
      </c>
      <c r="I151" s="34" t="s">
        <v>8</v>
      </c>
      <c r="J151" s="34" t="s">
        <v>9</v>
      </c>
      <c r="K151" s="392" t="s">
        <v>10</v>
      </c>
      <c r="L151" s="51" t="s">
        <v>18</v>
      </c>
    </row>
    <row r="152" spans="3:12">
      <c r="C152" s="390" t="s">
        <v>67</v>
      </c>
      <c r="D152" s="397">
        <v>3</v>
      </c>
      <c r="E152" s="398">
        <v>2</v>
      </c>
      <c r="F152" s="398"/>
      <c r="G152" s="398"/>
      <c r="H152" s="398">
        <v>2</v>
      </c>
      <c r="I152" s="398"/>
      <c r="J152" s="398">
        <v>1</v>
      </c>
      <c r="K152" s="399">
        <v>1</v>
      </c>
      <c r="L152" s="396">
        <f>SUM(D152:K152)</f>
        <v>9</v>
      </c>
    </row>
    <row r="153" spans="3:12">
      <c r="C153" s="388" t="s">
        <v>48</v>
      </c>
      <c r="D153" s="400"/>
      <c r="E153" s="379"/>
      <c r="F153" s="379"/>
      <c r="G153" s="379"/>
      <c r="H153" s="379">
        <v>2</v>
      </c>
      <c r="I153" s="379">
        <v>2</v>
      </c>
      <c r="J153" s="379"/>
      <c r="K153" s="401"/>
      <c r="L153" s="396">
        <f t="shared" ref="L153:L162" si="27">SUM(D153:K153)</f>
        <v>4</v>
      </c>
    </row>
    <row r="154" spans="3:12">
      <c r="C154" s="338" t="s">
        <v>598</v>
      </c>
      <c r="D154" s="400">
        <v>2</v>
      </c>
      <c r="E154" s="379">
        <v>2</v>
      </c>
      <c r="F154" s="379"/>
      <c r="G154" s="379"/>
      <c r="H154" s="379">
        <v>1</v>
      </c>
      <c r="I154" s="379"/>
      <c r="J154" s="379">
        <v>1</v>
      </c>
      <c r="K154" s="401"/>
      <c r="L154" s="396">
        <f t="shared" si="27"/>
        <v>6</v>
      </c>
    </row>
    <row r="155" spans="3:12">
      <c r="C155" s="388" t="s">
        <v>597</v>
      </c>
      <c r="D155" s="386">
        <v>1</v>
      </c>
      <c r="E155" s="339">
        <v>1</v>
      </c>
      <c r="F155" s="339"/>
      <c r="G155" s="339"/>
      <c r="H155" s="339"/>
      <c r="I155" s="339"/>
      <c r="J155" s="339">
        <v>1</v>
      </c>
      <c r="K155" s="393"/>
      <c r="L155" s="396">
        <f t="shared" si="27"/>
        <v>3</v>
      </c>
    </row>
    <row r="156" spans="3:12" ht="15.75" thickBot="1">
      <c r="C156" s="52" t="s">
        <v>19</v>
      </c>
      <c r="D156" s="386"/>
      <c r="E156" s="339"/>
      <c r="F156" s="339"/>
      <c r="G156" s="339">
        <v>1</v>
      </c>
      <c r="H156" s="339"/>
      <c r="I156" s="339"/>
      <c r="J156" s="339">
        <v>1</v>
      </c>
      <c r="K156" s="393"/>
      <c r="L156" s="396">
        <f t="shared" si="27"/>
        <v>2</v>
      </c>
    </row>
    <row r="157" spans="3:12">
      <c r="C157" s="390" t="s">
        <v>64</v>
      </c>
      <c r="D157" s="378"/>
      <c r="E157" s="115"/>
      <c r="F157" s="116"/>
      <c r="G157" s="116"/>
      <c r="H157" s="116"/>
      <c r="I157" s="116">
        <v>2</v>
      </c>
      <c r="J157" s="116"/>
      <c r="K157" s="117"/>
      <c r="L157" s="396">
        <f t="shared" si="27"/>
        <v>2</v>
      </c>
    </row>
    <row r="158" spans="3:12" ht="15.75" thickBot="1">
      <c r="C158" s="52" t="s">
        <v>599</v>
      </c>
      <c r="D158" s="380"/>
      <c r="E158" s="381"/>
      <c r="F158" s="382"/>
      <c r="G158" s="382"/>
      <c r="H158" s="382"/>
      <c r="I158" s="382"/>
      <c r="J158" s="382">
        <v>1</v>
      </c>
      <c r="K158" s="394"/>
      <c r="L158" s="396">
        <f t="shared" si="27"/>
        <v>1</v>
      </c>
    </row>
    <row r="159" spans="3:12">
      <c r="C159" s="389" t="s">
        <v>13</v>
      </c>
      <c r="D159" s="380"/>
      <c r="E159" s="381"/>
      <c r="F159" s="382"/>
      <c r="G159" s="382">
        <v>1</v>
      </c>
      <c r="H159" s="382"/>
      <c r="I159" s="382"/>
      <c r="J159" s="382"/>
      <c r="K159" s="394"/>
      <c r="L159" s="396">
        <f t="shared" si="27"/>
        <v>1</v>
      </c>
    </row>
    <row r="160" spans="3:12">
      <c r="C160" s="389" t="s">
        <v>600</v>
      </c>
      <c r="D160" s="380"/>
      <c r="E160" s="381"/>
      <c r="F160" s="382"/>
      <c r="G160" s="382"/>
      <c r="H160" s="382"/>
      <c r="I160" s="382"/>
      <c r="J160" s="382">
        <v>1</v>
      </c>
      <c r="K160" s="394"/>
      <c r="L160" s="396">
        <f t="shared" si="27"/>
        <v>1</v>
      </c>
    </row>
    <row r="161" spans="3:12" ht="15.75" thickBot="1">
      <c r="C161" s="391" t="s">
        <v>601</v>
      </c>
      <c r="D161" s="383"/>
      <c r="E161" s="119"/>
      <c r="F161" s="120"/>
      <c r="G161" s="120"/>
      <c r="H161" s="120"/>
      <c r="I161" s="120"/>
      <c r="J161" s="120"/>
      <c r="K161" s="395">
        <v>1</v>
      </c>
      <c r="L161" s="396">
        <f t="shared" si="27"/>
        <v>1</v>
      </c>
    </row>
    <row r="162" spans="3:12" ht="15.75" thickBot="1">
      <c r="C162" s="62" t="s">
        <v>2</v>
      </c>
      <c r="D162" s="31">
        <f>SUM(D152:D161)</f>
        <v>6</v>
      </c>
      <c r="E162" s="31">
        <f t="shared" ref="E162:K162" si="28">SUM(E152:E161)</f>
        <v>5</v>
      </c>
      <c r="F162" s="31">
        <f t="shared" si="28"/>
        <v>0</v>
      </c>
      <c r="G162" s="31">
        <f t="shared" si="28"/>
        <v>2</v>
      </c>
      <c r="H162" s="31">
        <f t="shared" si="28"/>
        <v>5</v>
      </c>
      <c r="I162" s="31">
        <f t="shared" si="28"/>
        <v>4</v>
      </c>
      <c r="J162" s="31">
        <f t="shared" si="28"/>
        <v>6</v>
      </c>
      <c r="K162" s="31">
        <f t="shared" si="28"/>
        <v>2</v>
      </c>
      <c r="L162" s="396">
        <f t="shared" si="27"/>
        <v>30</v>
      </c>
    </row>
  </sheetData>
  <mergeCells count="28">
    <mergeCell ref="C150:C151"/>
    <mergeCell ref="D150:L150"/>
    <mergeCell ref="B7:B28"/>
    <mergeCell ref="E1:G1"/>
    <mergeCell ref="B3:L3"/>
    <mergeCell ref="B5:B6"/>
    <mergeCell ref="C5:C6"/>
    <mergeCell ref="D5:L5"/>
    <mergeCell ref="C83:C84"/>
    <mergeCell ref="D83:L83"/>
    <mergeCell ref="C105:C106"/>
    <mergeCell ref="D105:L105"/>
    <mergeCell ref="C73:C74"/>
    <mergeCell ref="D73:L73"/>
    <mergeCell ref="C95:C96"/>
    <mergeCell ref="D95:L95"/>
    <mergeCell ref="C112:C113"/>
    <mergeCell ref="D112:L112"/>
    <mergeCell ref="C127:C128"/>
    <mergeCell ref="D127:L127"/>
    <mergeCell ref="C138:C139"/>
    <mergeCell ref="D138:L138"/>
    <mergeCell ref="C31:C32"/>
    <mergeCell ref="D31:L31"/>
    <mergeCell ref="C47:C48"/>
    <mergeCell ref="D47:L47"/>
    <mergeCell ref="C62:C63"/>
    <mergeCell ref="D62:L6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5"/>
  <sheetViews>
    <sheetView workbookViewId="0">
      <selection activeCell="O41" sqref="O41"/>
    </sheetView>
  </sheetViews>
  <sheetFormatPr defaultRowHeight="15"/>
  <cols>
    <col min="1" max="1" width="9.28515625" customWidth="1"/>
    <col min="2" max="2" width="12" customWidth="1"/>
    <col min="3" max="3" width="13.85546875" customWidth="1"/>
    <col min="4" max="4" width="19.42578125" customWidth="1"/>
    <col min="13" max="13" width="8.140625" bestFit="1" customWidth="1"/>
  </cols>
  <sheetData>
    <row r="1" spans="1:13" ht="24" thickBot="1">
      <c r="A1" s="756" t="s">
        <v>727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8"/>
    </row>
    <row r="2" spans="1:13" ht="69.75" customHeight="1" thickBot="1">
      <c r="A2" s="756" t="s">
        <v>728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60"/>
    </row>
    <row r="3" spans="1:13" ht="69.75" customHeight="1" thickBot="1">
      <c r="A3" s="43" t="s">
        <v>22</v>
      </c>
      <c r="B3" s="44" t="s">
        <v>90</v>
      </c>
      <c r="C3" s="44" t="s">
        <v>91</v>
      </c>
      <c r="D3" s="44" t="s">
        <v>23</v>
      </c>
      <c r="E3" s="44" t="s">
        <v>92</v>
      </c>
      <c r="F3" s="45" t="s">
        <v>93</v>
      </c>
      <c r="G3" s="45" t="s">
        <v>94</v>
      </c>
      <c r="H3" s="45" t="s">
        <v>95</v>
      </c>
      <c r="I3" s="124" t="s">
        <v>96</v>
      </c>
      <c r="J3" s="124" t="s">
        <v>97</v>
      </c>
      <c r="K3" s="124" t="s">
        <v>98</v>
      </c>
      <c r="L3" s="124" t="s">
        <v>99</v>
      </c>
      <c r="M3" s="46" t="s">
        <v>729</v>
      </c>
    </row>
    <row r="4" spans="1:13" ht="15.75" thickBot="1">
      <c r="A4" s="678" t="s">
        <v>49</v>
      </c>
      <c r="B4" s="729"/>
      <c r="C4" s="729"/>
      <c r="D4" s="729"/>
      <c r="E4" s="729"/>
      <c r="F4" s="729"/>
      <c r="G4" s="729"/>
      <c r="H4" s="729"/>
      <c r="I4" s="729"/>
      <c r="J4" s="729"/>
      <c r="K4" s="730"/>
      <c r="L4" s="730"/>
      <c r="M4" s="731"/>
    </row>
    <row r="5" spans="1:13">
      <c r="A5" s="761" t="s">
        <v>690</v>
      </c>
      <c r="B5" s="632" t="s">
        <v>730</v>
      </c>
      <c r="C5" s="632" t="s">
        <v>681</v>
      </c>
      <c r="D5" s="481" t="s">
        <v>103</v>
      </c>
      <c r="E5" s="482">
        <v>415</v>
      </c>
      <c r="F5" s="733">
        <v>0.4201388888888889</v>
      </c>
      <c r="G5" s="734">
        <v>0.47361111111111115</v>
      </c>
      <c r="H5" s="734">
        <v>5.347222222222222E-2</v>
      </c>
      <c r="I5" s="972">
        <v>30</v>
      </c>
      <c r="J5" s="999">
        <v>10</v>
      </c>
      <c r="K5" s="736">
        <v>100</v>
      </c>
      <c r="L5" s="736">
        <v>4</v>
      </c>
      <c r="M5" s="1006">
        <v>140</v>
      </c>
    </row>
    <row r="6" spans="1:13">
      <c r="A6" s="738"/>
      <c r="B6" s="633"/>
      <c r="C6" s="633"/>
      <c r="D6" s="47" t="s">
        <v>516</v>
      </c>
      <c r="E6" s="127">
        <v>416</v>
      </c>
      <c r="F6" s="996"/>
      <c r="G6" s="997"/>
      <c r="H6" s="997"/>
      <c r="I6" s="972"/>
      <c r="J6" s="999"/>
      <c r="K6" s="725"/>
      <c r="L6" s="725"/>
      <c r="M6" s="1007"/>
    </row>
    <row r="7" spans="1:13">
      <c r="A7" s="732"/>
      <c r="B7" s="634"/>
      <c r="C7" s="634"/>
      <c r="D7" s="128" t="s">
        <v>104</v>
      </c>
      <c r="E7" s="129">
        <v>408</v>
      </c>
      <c r="F7" s="996"/>
      <c r="G7" s="997"/>
      <c r="H7" s="997"/>
      <c r="I7" s="972"/>
      <c r="J7" s="999"/>
      <c r="K7" s="726"/>
      <c r="L7" s="726"/>
      <c r="M7" s="1007"/>
    </row>
    <row r="8" spans="1:13">
      <c r="A8" s="995" t="s">
        <v>695</v>
      </c>
      <c r="B8" s="985" t="s">
        <v>621</v>
      </c>
      <c r="C8" s="986" t="s">
        <v>249</v>
      </c>
      <c r="D8" s="481" t="s">
        <v>250</v>
      </c>
      <c r="E8" s="482"/>
      <c r="F8" s="1008">
        <v>0.4375</v>
      </c>
      <c r="G8" s="1009">
        <v>0.50138888888888888</v>
      </c>
      <c r="H8" s="1009">
        <v>6.3888888888888884E-2</v>
      </c>
      <c r="I8" s="972">
        <v>30</v>
      </c>
      <c r="J8" s="999">
        <v>10</v>
      </c>
      <c r="K8" s="989">
        <v>70</v>
      </c>
      <c r="L8" s="989">
        <v>4</v>
      </c>
      <c r="M8" s="1006">
        <v>110</v>
      </c>
    </row>
    <row r="9" spans="1:13">
      <c r="A9" s="995"/>
      <c r="B9" s="985"/>
      <c r="C9" s="986"/>
      <c r="D9" s="47" t="s">
        <v>109</v>
      </c>
      <c r="E9" s="127"/>
      <c r="F9" s="1008"/>
      <c r="G9" s="1009"/>
      <c r="H9" s="1009"/>
      <c r="I9" s="972"/>
      <c r="J9" s="999"/>
      <c r="K9" s="725"/>
      <c r="L9" s="725"/>
      <c r="M9" s="1007"/>
    </row>
    <row r="10" spans="1:13">
      <c r="A10" s="995"/>
      <c r="B10" s="985"/>
      <c r="C10" s="986"/>
      <c r="D10" s="128" t="s">
        <v>251</v>
      </c>
      <c r="E10" s="129"/>
      <c r="F10" s="1008"/>
      <c r="G10" s="1009"/>
      <c r="H10" s="1009"/>
      <c r="I10" s="972"/>
      <c r="J10" s="999"/>
      <c r="K10" s="726"/>
      <c r="L10" s="726"/>
      <c r="M10" s="1007"/>
    </row>
    <row r="11" spans="1:13">
      <c r="A11" s="995" t="s">
        <v>700</v>
      </c>
      <c r="B11" s="985" t="s">
        <v>252</v>
      </c>
      <c r="C11" s="986" t="s">
        <v>249</v>
      </c>
      <c r="D11" s="481" t="s">
        <v>111</v>
      </c>
      <c r="E11" s="482"/>
      <c r="F11" s="1008">
        <v>0.43055555555555558</v>
      </c>
      <c r="G11" s="1009">
        <v>0.53194444444444444</v>
      </c>
      <c r="H11" s="1009">
        <v>0.1013888888888889</v>
      </c>
      <c r="I11" s="972">
        <v>30</v>
      </c>
      <c r="J11" s="999">
        <v>10</v>
      </c>
      <c r="K11" s="989">
        <v>50</v>
      </c>
      <c r="L11" s="989">
        <v>4</v>
      </c>
      <c r="M11" s="1006">
        <v>90</v>
      </c>
    </row>
    <row r="12" spans="1:13">
      <c r="A12" s="995"/>
      <c r="B12" s="985"/>
      <c r="C12" s="986"/>
      <c r="D12" s="47" t="s">
        <v>731</v>
      </c>
      <c r="E12" s="127"/>
      <c r="F12" s="1008"/>
      <c r="G12" s="1009"/>
      <c r="H12" s="1009"/>
      <c r="I12" s="972"/>
      <c r="J12" s="999"/>
      <c r="K12" s="725"/>
      <c r="L12" s="725"/>
      <c r="M12" s="1007"/>
    </row>
    <row r="13" spans="1:13">
      <c r="A13" s="995"/>
      <c r="B13" s="985"/>
      <c r="C13" s="986"/>
      <c r="D13" s="128" t="s">
        <v>137</v>
      </c>
      <c r="E13" s="129"/>
      <c r="F13" s="1008"/>
      <c r="G13" s="1009"/>
      <c r="H13" s="1009"/>
      <c r="I13" s="972"/>
      <c r="J13" s="999"/>
      <c r="K13" s="726"/>
      <c r="L13" s="726"/>
      <c r="M13" s="1007"/>
    </row>
    <row r="14" spans="1:13">
      <c r="A14" s="995"/>
      <c r="B14" s="987"/>
      <c r="C14" s="987"/>
      <c r="D14" s="481"/>
      <c r="E14" s="482"/>
      <c r="F14" s="1008"/>
      <c r="G14" s="1009"/>
      <c r="H14" s="1009"/>
      <c r="I14" s="972"/>
      <c r="J14" s="999"/>
      <c r="K14" s="989"/>
      <c r="L14" s="989"/>
      <c r="M14" s="1006"/>
    </row>
    <row r="15" spans="1:13">
      <c r="A15" s="995"/>
      <c r="B15" s="633"/>
      <c r="C15" s="633"/>
      <c r="D15" s="47"/>
      <c r="E15" s="127"/>
      <c r="F15" s="1008"/>
      <c r="G15" s="1009"/>
      <c r="H15" s="1009"/>
      <c r="I15" s="972"/>
      <c r="J15" s="999"/>
      <c r="K15" s="725"/>
      <c r="L15" s="725"/>
      <c r="M15" s="1007"/>
    </row>
    <row r="16" spans="1:13" ht="15.75" thickBot="1">
      <c r="A16" s="995"/>
      <c r="B16" s="634"/>
      <c r="C16" s="634"/>
      <c r="D16" s="128"/>
      <c r="E16" s="129"/>
      <c r="F16" s="1008"/>
      <c r="G16" s="1009"/>
      <c r="H16" s="1009"/>
      <c r="I16" s="972"/>
      <c r="J16" s="999"/>
      <c r="K16" s="726"/>
      <c r="L16" s="726"/>
      <c r="M16" s="1007"/>
    </row>
    <row r="17" spans="1:14" ht="15.75" thickBot="1">
      <c r="A17" s="678" t="s">
        <v>25</v>
      </c>
      <c r="B17" s="729"/>
      <c r="C17" s="729"/>
      <c r="D17" s="729"/>
      <c r="E17" s="729"/>
      <c r="F17" s="729"/>
      <c r="G17" s="729"/>
      <c r="H17" s="729"/>
      <c r="I17" s="729"/>
      <c r="J17" s="729"/>
      <c r="K17" s="730"/>
      <c r="L17" s="730"/>
      <c r="M17" s="731"/>
    </row>
    <row r="18" spans="1:14">
      <c r="A18" s="974" t="s">
        <v>690</v>
      </c>
      <c r="B18" s="985" t="s">
        <v>621</v>
      </c>
      <c r="C18" s="986" t="s">
        <v>249</v>
      </c>
      <c r="D18" s="483" t="s">
        <v>120</v>
      </c>
      <c r="E18" s="484"/>
      <c r="F18" s="976">
        <v>0.43402777777777773</v>
      </c>
      <c r="G18" s="971">
        <v>0.50555555555555554</v>
      </c>
      <c r="H18" s="971">
        <v>7.1527777777777787E-2</v>
      </c>
      <c r="I18" s="972">
        <v>30</v>
      </c>
      <c r="J18" s="973">
        <v>10</v>
      </c>
      <c r="K18" s="665">
        <v>100</v>
      </c>
      <c r="L18" s="665">
        <v>4</v>
      </c>
      <c r="M18" s="1005">
        <v>140</v>
      </c>
    </row>
    <row r="19" spans="1:14">
      <c r="A19" s="974"/>
      <c r="B19" s="985"/>
      <c r="C19" s="986"/>
      <c r="D19" s="41" t="s">
        <v>732</v>
      </c>
      <c r="E19" s="132"/>
      <c r="F19" s="976"/>
      <c r="G19" s="971"/>
      <c r="H19" s="971"/>
      <c r="I19" s="972"/>
      <c r="J19" s="973"/>
      <c r="K19" s="644"/>
      <c r="L19" s="644"/>
      <c r="M19" s="982"/>
    </row>
    <row r="20" spans="1:14">
      <c r="A20" s="974"/>
      <c r="B20" s="985"/>
      <c r="C20" s="986"/>
      <c r="D20" s="133" t="s">
        <v>256</v>
      </c>
      <c r="E20" s="110"/>
      <c r="F20" s="976"/>
      <c r="G20" s="971"/>
      <c r="H20" s="971"/>
      <c r="I20" s="972"/>
      <c r="J20" s="973"/>
      <c r="K20" s="648"/>
      <c r="L20" s="648"/>
      <c r="M20" s="982"/>
    </row>
    <row r="21" spans="1:14">
      <c r="A21" s="974"/>
      <c r="B21" s="983"/>
      <c r="C21" s="984"/>
      <c r="D21" s="483" t="s">
        <v>507</v>
      </c>
      <c r="E21" s="484"/>
      <c r="F21" s="976"/>
      <c r="G21" s="971"/>
      <c r="H21" s="971"/>
      <c r="I21" s="979"/>
      <c r="J21" s="973"/>
      <c r="K21" s="981"/>
      <c r="L21" s="981"/>
      <c r="M21" s="1005"/>
      <c r="N21" t="s">
        <v>745</v>
      </c>
    </row>
    <row r="22" spans="1:14">
      <c r="A22" s="974"/>
      <c r="B22" s="983"/>
      <c r="C22" s="984"/>
      <c r="D22" s="41"/>
      <c r="E22" s="132"/>
      <c r="F22" s="976"/>
      <c r="G22" s="971"/>
      <c r="H22" s="971"/>
      <c r="I22" s="979"/>
      <c r="J22" s="973"/>
      <c r="K22" s="644"/>
      <c r="L22" s="644"/>
      <c r="M22" s="982"/>
    </row>
    <row r="23" spans="1:14" ht="15.75" thickBot="1">
      <c r="A23" s="974"/>
      <c r="B23" s="983"/>
      <c r="C23" s="984"/>
      <c r="D23" s="133"/>
      <c r="E23" s="110"/>
      <c r="F23" s="976"/>
      <c r="G23" s="971"/>
      <c r="H23" s="971"/>
      <c r="I23" s="979"/>
      <c r="J23" s="973"/>
      <c r="K23" s="648"/>
      <c r="L23" s="648"/>
      <c r="M23" s="982"/>
    </row>
    <row r="24" spans="1:14" ht="15.75" thickBot="1">
      <c r="A24" s="678" t="s">
        <v>29</v>
      </c>
      <c r="B24" s="729"/>
      <c r="C24" s="729"/>
      <c r="D24" s="729"/>
      <c r="E24" s="729"/>
      <c r="F24" s="729"/>
      <c r="G24" s="729"/>
      <c r="H24" s="729"/>
      <c r="I24" s="729"/>
      <c r="J24" s="729"/>
      <c r="K24" s="730"/>
      <c r="L24" s="730"/>
      <c r="M24" s="731"/>
    </row>
    <row r="25" spans="1:14">
      <c r="A25" s="732" t="s">
        <v>690</v>
      </c>
      <c r="B25" s="985" t="s">
        <v>621</v>
      </c>
      <c r="C25" s="986" t="s">
        <v>249</v>
      </c>
      <c r="D25" s="48" t="s">
        <v>227</v>
      </c>
      <c r="E25" s="138"/>
      <c r="F25" s="733">
        <v>0.43055555555555558</v>
      </c>
      <c r="G25" s="734">
        <v>0.5180555555555556</v>
      </c>
      <c r="H25" s="734">
        <v>8.7500000000000008E-2</v>
      </c>
      <c r="I25" s="972">
        <v>30</v>
      </c>
      <c r="J25" s="726">
        <v>10</v>
      </c>
      <c r="K25" s="736">
        <v>100</v>
      </c>
      <c r="L25" s="736">
        <v>10</v>
      </c>
      <c r="M25" s="727">
        <v>140</v>
      </c>
    </row>
    <row r="26" spans="1:14">
      <c r="A26" s="995"/>
      <c r="B26" s="985"/>
      <c r="C26" s="986"/>
      <c r="D26" s="48" t="s">
        <v>185</v>
      </c>
      <c r="E26" s="138"/>
      <c r="F26" s="996"/>
      <c r="G26" s="997"/>
      <c r="H26" s="997"/>
      <c r="I26" s="972"/>
      <c r="J26" s="999"/>
      <c r="K26" s="725"/>
      <c r="L26" s="725"/>
      <c r="M26" s="1000"/>
    </row>
    <row r="27" spans="1:14">
      <c r="A27" s="995"/>
      <c r="B27" s="985"/>
      <c r="C27" s="986"/>
      <c r="D27" s="139" t="s">
        <v>538</v>
      </c>
      <c r="E27" s="140"/>
      <c r="F27" s="996"/>
      <c r="G27" s="997"/>
      <c r="H27" s="997"/>
      <c r="I27" s="972"/>
      <c r="J27" s="999"/>
      <c r="K27" s="726"/>
      <c r="L27" s="726"/>
      <c r="M27" s="1000"/>
    </row>
    <row r="28" spans="1:14">
      <c r="A28" s="995" t="s">
        <v>695</v>
      </c>
      <c r="B28" s="985" t="s">
        <v>252</v>
      </c>
      <c r="C28" s="986" t="s">
        <v>249</v>
      </c>
      <c r="D28" s="485" t="s">
        <v>197</v>
      </c>
      <c r="E28" s="486"/>
      <c r="F28" s="996">
        <v>0.43402777777777773</v>
      </c>
      <c r="G28" s="997">
        <v>0.53402777777777777</v>
      </c>
      <c r="H28" s="997">
        <v>9.9999999999999992E-2</v>
      </c>
      <c r="I28" s="972">
        <v>30</v>
      </c>
      <c r="J28" s="999">
        <v>10</v>
      </c>
      <c r="K28" s="989">
        <v>70</v>
      </c>
      <c r="L28" s="989">
        <v>10</v>
      </c>
      <c r="M28" s="727">
        <v>110</v>
      </c>
    </row>
    <row r="29" spans="1:14">
      <c r="A29" s="995"/>
      <c r="B29" s="985"/>
      <c r="C29" s="986"/>
      <c r="D29" s="48" t="s">
        <v>270</v>
      </c>
      <c r="E29" s="138"/>
      <c r="F29" s="996"/>
      <c r="G29" s="997"/>
      <c r="H29" s="997"/>
      <c r="I29" s="972"/>
      <c r="J29" s="999"/>
      <c r="K29" s="725"/>
      <c r="L29" s="725"/>
      <c r="M29" s="1000"/>
    </row>
    <row r="30" spans="1:14">
      <c r="A30" s="995"/>
      <c r="B30" s="985"/>
      <c r="C30" s="986"/>
      <c r="D30" s="139" t="s">
        <v>268</v>
      </c>
      <c r="E30" s="140"/>
      <c r="F30" s="996"/>
      <c r="G30" s="997"/>
      <c r="H30" s="997"/>
      <c r="I30" s="972"/>
      <c r="J30" s="999"/>
      <c r="K30" s="726"/>
      <c r="L30" s="726"/>
      <c r="M30" s="1000"/>
    </row>
    <row r="31" spans="1:14">
      <c r="A31" s="1001" t="s">
        <v>700</v>
      </c>
      <c r="B31" s="987" t="s">
        <v>730</v>
      </c>
      <c r="C31" s="987" t="s">
        <v>681</v>
      </c>
      <c r="D31" s="48" t="s">
        <v>733</v>
      </c>
      <c r="E31" s="138"/>
      <c r="F31" s="978">
        <v>0.42708333333333331</v>
      </c>
      <c r="G31" s="978">
        <v>0.5625</v>
      </c>
      <c r="H31" s="978">
        <v>0.13541666666666666</v>
      </c>
      <c r="I31" s="1002">
        <v>30</v>
      </c>
      <c r="J31" s="981">
        <v>7</v>
      </c>
      <c r="K31" s="981">
        <v>50</v>
      </c>
      <c r="L31" s="981">
        <v>7</v>
      </c>
      <c r="M31" s="992">
        <v>0</v>
      </c>
    </row>
    <row r="32" spans="1:14">
      <c r="A32" s="738"/>
      <c r="B32" s="633"/>
      <c r="C32" s="633"/>
      <c r="D32" s="49" t="s">
        <v>734</v>
      </c>
      <c r="E32" s="143"/>
      <c r="F32" s="690"/>
      <c r="G32" s="690"/>
      <c r="H32" s="690"/>
      <c r="I32" s="1003"/>
      <c r="J32" s="644"/>
      <c r="K32" s="644"/>
      <c r="L32" s="644"/>
      <c r="M32" s="993"/>
      <c r="N32" t="s">
        <v>750</v>
      </c>
    </row>
    <row r="33" spans="1:13">
      <c r="A33" s="738"/>
      <c r="B33" s="633"/>
      <c r="C33" s="633"/>
      <c r="D33" s="50" t="s">
        <v>735</v>
      </c>
      <c r="E33" s="144"/>
      <c r="F33" s="691"/>
      <c r="G33" s="691"/>
      <c r="H33" s="691"/>
      <c r="I33" s="1004"/>
      <c r="J33" s="648"/>
      <c r="K33" s="648"/>
      <c r="L33" s="648"/>
      <c r="M33" s="676"/>
    </row>
    <row r="34" spans="1:13">
      <c r="A34" s="974"/>
      <c r="B34" s="985"/>
      <c r="C34" s="994"/>
      <c r="D34" s="487"/>
      <c r="E34" s="488"/>
      <c r="F34" s="970"/>
      <c r="G34" s="971"/>
      <c r="H34" s="971"/>
      <c r="I34" s="979"/>
      <c r="J34" s="973"/>
      <c r="K34" s="981"/>
      <c r="L34" s="981"/>
      <c r="M34" s="676"/>
    </row>
    <row r="35" spans="1:13">
      <c r="A35" s="974"/>
      <c r="B35" s="985"/>
      <c r="C35" s="994"/>
      <c r="D35" s="50"/>
      <c r="E35" s="144"/>
      <c r="F35" s="970"/>
      <c r="G35" s="971"/>
      <c r="H35" s="971"/>
      <c r="I35" s="979"/>
      <c r="J35" s="973"/>
      <c r="K35" s="644"/>
      <c r="L35" s="644"/>
      <c r="M35" s="982"/>
    </row>
    <row r="36" spans="1:13">
      <c r="A36" s="974"/>
      <c r="B36" s="985"/>
      <c r="C36" s="994"/>
      <c r="D36" s="145"/>
      <c r="E36" s="146"/>
      <c r="F36" s="970"/>
      <c r="G36" s="971"/>
      <c r="H36" s="971"/>
      <c r="I36" s="979"/>
      <c r="J36" s="973"/>
      <c r="K36" s="648"/>
      <c r="L36" s="648"/>
      <c r="M36" s="982"/>
    </row>
    <row r="37" spans="1:13">
      <c r="A37" s="995"/>
      <c r="B37" s="985"/>
      <c r="C37" s="994"/>
      <c r="D37" s="485"/>
      <c r="E37" s="486"/>
      <c r="F37" s="996"/>
      <c r="G37" s="997"/>
      <c r="H37" s="997"/>
      <c r="I37" s="998"/>
      <c r="J37" s="999"/>
      <c r="K37" s="989"/>
      <c r="L37" s="989"/>
      <c r="M37" s="676"/>
    </row>
    <row r="38" spans="1:13">
      <c r="A38" s="995"/>
      <c r="B38" s="985"/>
      <c r="C38" s="994"/>
      <c r="D38" s="48"/>
      <c r="E38" s="138"/>
      <c r="F38" s="996"/>
      <c r="G38" s="997"/>
      <c r="H38" s="997"/>
      <c r="I38" s="998"/>
      <c r="J38" s="999"/>
      <c r="K38" s="725"/>
      <c r="L38" s="725"/>
      <c r="M38" s="982"/>
    </row>
    <row r="39" spans="1:13" ht="15.75" thickBot="1">
      <c r="A39" s="995"/>
      <c r="B39" s="985"/>
      <c r="C39" s="994"/>
      <c r="D39" s="139"/>
      <c r="E39" s="140"/>
      <c r="F39" s="996"/>
      <c r="G39" s="997"/>
      <c r="H39" s="997"/>
      <c r="I39" s="998"/>
      <c r="J39" s="999"/>
      <c r="K39" s="726"/>
      <c r="L39" s="726"/>
      <c r="M39" s="982"/>
    </row>
    <row r="40" spans="1:13" ht="18.75" thickBot="1">
      <c r="A40" s="678" t="s">
        <v>33</v>
      </c>
      <c r="B40" s="679"/>
      <c r="C40" s="679"/>
      <c r="D40" s="679"/>
      <c r="E40" s="679"/>
      <c r="F40" s="679"/>
      <c r="G40" s="679"/>
      <c r="H40" s="679"/>
      <c r="I40" s="679"/>
      <c r="J40" s="679"/>
      <c r="K40" s="680"/>
      <c r="L40" s="680"/>
      <c r="M40" s="681"/>
    </row>
    <row r="41" spans="1:13">
      <c r="A41" s="695" t="s">
        <v>690</v>
      </c>
      <c r="B41" s="634" t="s">
        <v>730</v>
      </c>
      <c r="C41" s="696" t="s">
        <v>681</v>
      </c>
      <c r="D41" s="49" t="s">
        <v>736</v>
      </c>
      <c r="E41" s="143"/>
      <c r="F41" s="717">
        <v>0.43055555555555558</v>
      </c>
      <c r="G41" s="691">
        <v>0.54166666666666663</v>
      </c>
      <c r="H41" s="691">
        <v>0.10416666666666667</v>
      </c>
      <c r="I41" s="972">
        <v>30</v>
      </c>
      <c r="J41" s="648">
        <v>10</v>
      </c>
      <c r="K41" s="665">
        <v>100</v>
      </c>
      <c r="L41" s="665">
        <v>8</v>
      </c>
      <c r="M41" s="676">
        <v>140</v>
      </c>
    </row>
    <row r="42" spans="1:13">
      <c r="A42" s="974"/>
      <c r="B42" s="985"/>
      <c r="C42" s="986"/>
      <c r="D42" s="41" t="s">
        <v>737</v>
      </c>
      <c r="E42" s="132"/>
      <c r="F42" s="976"/>
      <c r="G42" s="971"/>
      <c r="H42" s="971"/>
      <c r="I42" s="972"/>
      <c r="J42" s="973"/>
      <c r="K42" s="644"/>
      <c r="L42" s="644"/>
      <c r="M42" s="982"/>
    </row>
    <row r="43" spans="1:13">
      <c r="A43" s="974"/>
      <c r="B43" s="985"/>
      <c r="C43" s="986"/>
      <c r="D43" s="133" t="s">
        <v>738</v>
      </c>
      <c r="E43" s="110"/>
      <c r="F43" s="976"/>
      <c r="G43" s="971"/>
      <c r="H43" s="971"/>
      <c r="I43" s="972"/>
      <c r="J43" s="973"/>
      <c r="K43" s="648"/>
      <c r="L43" s="648"/>
      <c r="M43" s="982"/>
    </row>
    <row r="44" spans="1:13">
      <c r="A44" s="974" t="s">
        <v>695</v>
      </c>
      <c r="B44" s="985" t="s">
        <v>712</v>
      </c>
      <c r="C44" s="986" t="s">
        <v>284</v>
      </c>
      <c r="D44" s="487" t="s">
        <v>285</v>
      </c>
      <c r="E44" s="488"/>
      <c r="F44" s="976">
        <v>0.4201388888888889</v>
      </c>
      <c r="G44" s="971">
        <v>0.5395833333333333</v>
      </c>
      <c r="H44" s="971">
        <v>0.11944444444444445</v>
      </c>
      <c r="I44" s="972">
        <v>30</v>
      </c>
      <c r="J44" s="973">
        <v>10</v>
      </c>
      <c r="K44" s="981">
        <v>70</v>
      </c>
      <c r="L44" s="981">
        <v>8</v>
      </c>
      <c r="M44" s="676">
        <v>110</v>
      </c>
    </row>
    <row r="45" spans="1:13">
      <c r="A45" s="974"/>
      <c r="B45" s="985"/>
      <c r="C45" s="986"/>
      <c r="D45" s="41" t="s">
        <v>286</v>
      </c>
      <c r="E45" s="132"/>
      <c r="F45" s="976"/>
      <c r="G45" s="971"/>
      <c r="H45" s="971"/>
      <c r="I45" s="972"/>
      <c r="J45" s="973"/>
      <c r="K45" s="644"/>
      <c r="L45" s="644"/>
      <c r="M45" s="982"/>
    </row>
    <row r="46" spans="1:13">
      <c r="A46" s="975"/>
      <c r="B46" s="985"/>
      <c r="C46" s="986"/>
      <c r="D46" s="41" t="s">
        <v>287</v>
      </c>
      <c r="E46" s="132"/>
      <c r="F46" s="977"/>
      <c r="G46" s="978"/>
      <c r="H46" s="978"/>
      <c r="I46" s="972"/>
      <c r="J46" s="981"/>
      <c r="K46" s="648"/>
      <c r="L46" s="648"/>
      <c r="M46" s="982"/>
    </row>
    <row r="47" spans="1:13">
      <c r="A47" s="974" t="s">
        <v>700</v>
      </c>
      <c r="B47" s="634" t="s">
        <v>739</v>
      </c>
      <c r="C47" s="696" t="s">
        <v>681</v>
      </c>
      <c r="D47" s="487" t="s">
        <v>740</v>
      </c>
      <c r="E47" s="488"/>
      <c r="F47" s="991">
        <v>0.4375</v>
      </c>
      <c r="G47" s="971">
        <v>0.56111111111111112</v>
      </c>
      <c r="H47" s="971">
        <v>0.12361111111111112</v>
      </c>
      <c r="I47" s="972">
        <v>30</v>
      </c>
      <c r="J47" s="973">
        <v>10</v>
      </c>
      <c r="K47" s="981">
        <v>50</v>
      </c>
      <c r="L47" s="981">
        <v>8</v>
      </c>
      <c r="M47" s="676">
        <v>90</v>
      </c>
    </row>
    <row r="48" spans="1:13">
      <c r="A48" s="974"/>
      <c r="B48" s="985"/>
      <c r="C48" s="986"/>
      <c r="D48" s="41" t="s">
        <v>741</v>
      </c>
      <c r="E48" s="132"/>
      <c r="F48" s="991"/>
      <c r="G48" s="971"/>
      <c r="H48" s="971"/>
      <c r="I48" s="972"/>
      <c r="J48" s="973"/>
      <c r="K48" s="644"/>
      <c r="L48" s="644"/>
      <c r="M48" s="982"/>
    </row>
    <row r="49" spans="1:13">
      <c r="A49" s="975"/>
      <c r="B49" s="985"/>
      <c r="C49" s="986"/>
      <c r="D49" s="41" t="s">
        <v>742</v>
      </c>
      <c r="E49" s="132"/>
      <c r="F49" s="991"/>
      <c r="G49" s="971"/>
      <c r="H49" s="971"/>
      <c r="I49" s="972"/>
      <c r="J49" s="981"/>
      <c r="K49" s="648"/>
      <c r="L49" s="648"/>
      <c r="M49" s="982"/>
    </row>
    <row r="50" spans="1:13" ht="25.5">
      <c r="A50" s="974" t="s">
        <v>721</v>
      </c>
      <c r="B50" s="985" t="s">
        <v>278</v>
      </c>
      <c r="C50" s="986" t="s">
        <v>249</v>
      </c>
      <c r="D50" s="487" t="s">
        <v>201</v>
      </c>
      <c r="E50" s="488"/>
      <c r="F50" s="717">
        <v>0.42708333333333331</v>
      </c>
      <c r="G50" s="691">
        <v>0.58194444444444449</v>
      </c>
      <c r="H50" s="691">
        <v>0.15486111111111112</v>
      </c>
      <c r="I50" s="979">
        <v>30</v>
      </c>
      <c r="J50" s="973">
        <v>10</v>
      </c>
      <c r="K50" s="981">
        <v>20</v>
      </c>
      <c r="L50" s="981">
        <v>8</v>
      </c>
      <c r="M50" s="676">
        <v>60</v>
      </c>
    </row>
    <row r="51" spans="1:13">
      <c r="A51" s="974"/>
      <c r="B51" s="985"/>
      <c r="C51" s="986"/>
      <c r="D51" s="41" t="s">
        <v>202</v>
      </c>
      <c r="E51" s="132"/>
      <c r="F51" s="976"/>
      <c r="G51" s="971"/>
      <c r="H51" s="971"/>
      <c r="I51" s="979"/>
      <c r="J51" s="973"/>
      <c r="K51" s="644"/>
      <c r="L51" s="644"/>
      <c r="M51" s="982"/>
    </row>
    <row r="52" spans="1:13">
      <c r="A52" s="975"/>
      <c r="B52" s="987"/>
      <c r="C52" s="988"/>
      <c r="D52" s="41" t="s">
        <v>203</v>
      </c>
      <c r="E52" s="132"/>
      <c r="F52" s="976"/>
      <c r="G52" s="971"/>
      <c r="H52" s="971"/>
      <c r="I52" s="980"/>
      <c r="J52" s="981"/>
      <c r="K52" s="648"/>
      <c r="L52" s="648"/>
      <c r="M52" s="982"/>
    </row>
    <row r="53" spans="1:13">
      <c r="A53" s="974"/>
      <c r="B53" s="985"/>
      <c r="C53" s="986"/>
      <c r="D53" s="487"/>
      <c r="E53" s="488"/>
      <c r="F53" s="976"/>
      <c r="G53" s="971"/>
      <c r="H53" s="971"/>
      <c r="I53" s="979"/>
      <c r="J53" s="973"/>
      <c r="K53" s="981"/>
      <c r="L53" s="981"/>
      <c r="M53" s="676"/>
    </row>
    <row r="54" spans="1:13">
      <c r="A54" s="974"/>
      <c r="B54" s="985"/>
      <c r="C54" s="986"/>
      <c r="D54" s="41"/>
      <c r="E54" s="132"/>
      <c r="F54" s="976"/>
      <c r="G54" s="971"/>
      <c r="H54" s="971"/>
      <c r="I54" s="979"/>
      <c r="J54" s="973"/>
      <c r="K54" s="644"/>
      <c r="L54" s="644"/>
      <c r="M54" s="982"/>
    </row>
    <row r="55" spans="1:13" ht="15.75" thickBot="1">
      <c r="A55" s="975"/>
      <c r="B55" s="987"/>
      <c r="C55" s="988"/>
      <c r="D55" s="41"/>
      <c r="E55" s="132"/>
      <c r="F55" s="977"/>
      <c r="G55" s="978"/>
      <c r="H55" s="978"/>
      <c r="I55" s="980"/>
      <c r="J55" s="981"/>
      <c r="K55" s="644"/>
      <c r="L55" s="644"/>
      <c r="M55" s="990"/>
    </row>
    <row r="56" spans="1:13" ht="18.75" thickBot="1">
      <c r="A56" s="678" t="s">
        <v>32</v>
      </c>
      <c r="B56" s="679"/>
      <c r="C56" s="679"/>
      <c r="D56" s="679"/>
      <c r="E56" s="679"/>
      <c r="F56" s="679"/>
      <c r="G56" s="679"/>
      <c r="H56" s="679"/>
      <c r="I56" s="679"/>
      <c r="J56" s="679"/>
      <c r="K56" s="680"/>
      <c r="L56" s="680"/>
      <c r="M56" s="681"/>
    </row>
    <row r="57" spans="1:13">
      <c r="A57" s="695" t="s">
        <v>690</v>
      </c>
      <c r="B57" s="985" t="s">
        <v>252</v>
      </c>
      <c r="C57" s="986" t="s">
        <v>249</v>
      </c>
      <c r="D57" s="49" t="s">
        <v>213</v>
      </c>
      <c r="E57" s="143"/>
      <c r="F57" s="698">
        <v>0.4236111111111111</v>
      </c>
      <c r="G57" s="691">
        <v>0.52638888888888891</v>
      </c>
      <c r="H57" s="691">
        <v>0.10277777777777779</v>
      </c>
      <c r="I57" s="972">
        <v>30</v>
      </c>
      <c r="J57" s="648">
        <v>10</v>
      </c>
      <c r="K57" s="665">
        <v>100</v>
      </c>
      <c r="L57" s="665">
        <v>9</v>
      </c>
      <c r="M57" s="676">
        <v>140</v>
      </c>
    </row>
    <row r="58" spans="1:13">
      <c r="A58" s="974"/>
      <c r="B58" s="985"/>
      <c r="C58" s="986"/>
      <c r="D58" s="41" t="s">
        <v>212</v>
      </c>
      <c r="E58" s="132"/>
      <c r="F58" s="970"/>
      <c r="G58" s="971"/>
      <c r="H58" s="971"/>
      <c r="I58" s="972"/>
      <c r="J58" s="973"/>
      <c r="K58" s="644"/>
      <c r="L58" s="644"/>
      <c r="M58" s="982"/>
    </row>
    <row r="59" spans="1:13">
      <c r="A59" s="974"/>
      <c r="B59" s="985"/>
      <c r="C59" s="986"/>
      <c r="D59" s="133" t="s">
        <v>228</v>
      </c>
      <c r="E59" s="110"/>
      <c r="F59" s="970"/>
      <c r="G59" s="971"/>
      <c r="H59" s="971"/>
      <c r="I59" s="972"/>
      <c r="J59" s="973"/>
      <c r="K59" s="648"/>
      <c r="L59" s="648"/>
      <c r="M59" s="982"/>
    </row>
    <row r="60" spans="1:13">
      <c r="A60" s="974" t="s">
        <v>695</v>
      </c>
      <c r="B60" s="634" t="s">
        <v>739</v>
      </c>
      <c r="C60" s="696" t="s">
        <v>681</v>
      </c>
      <c r="D60" s="487" t="s">
        <v>743</v>
      </c>
      <c r="E60" s="488"/>
      <c r="F60" s="970">
        <v>0.4375</v>
      </c>
      <c r="G60" s="971">
        <v>0.56944444444444442</v>
      </c>
      <c r="H60" s="971">
        <v>0.1111111111111111</v>
      </c>
      <c r="I60" s="972">
        <v>30</v>
      </c>
      <c r="J60" s="973">
        <v>10</v>
      </c>
      <c r="K60" s="981">
        <v>70</v>
      </c>
      <c r="L60" s="981">
        <v>9</v>
      </c>
      <c r="M60" s="676">
        <v>110</v>
      </c>
    </row>
    <row r="61" spans="1:13">
      <c r="A61" s="974"/>
      <c r="B61" s="985"/>
      <c r="C61" s="986"/>
      <c r="D61" s="41" t="s">
        <v>744</v>
      </c>
      <c r="E61" s="132"/>
      <c r="F61" s="970"/>
      <c r="G61" s="971"/>
      <c r="H61" s="971"/>
      <c r="I61" s="972"/>
      <c r="J61" s="973"/>
      <c r="K61" s="644"/>
      <c r="L61" s="644"/>
      <c r="M61" s="982"/>
    </row>
    <row r="62" spans="1:13">
      <c r="A62" s="974"/>
      <c r="B62" s="985"/>
      <c r="C62" s="986"/>
      <c r="D62" s="133" t="s">
        <v>746</v>
      </c>
      <c r="E62" s="110"/>
      <c r="F62" s="970"/>
      <c r="G62" s="971"/>
      <c r="H62" s="971"/>
      <c r="I62" s="972"/>
      <c r="J62" s="973"/>
      <c r="K62" s="648"/>
      <c r="L62" s="648"/>
      <c r="M62" s="982"/>
    </row>
    <row r="63" spans="1:13">
      <c r="A63" s="974"/>
      <c r="B63" s="983"/>
      <c r="C63" s="984"/>
      <c r="D63" s="487"/>
      <c r="E63" s="488"/>
      <c r="F63" s="970"/>
      <c r="G63" s="971"/>
      <c r="H63" s="971"/>
      <c r="I63" s="979"/>
      <c r="J63" s="973"/>
      <c r="K63" s="981"/>
      <c r="L63" s="981"/>
      <c r="M63" s="676"/>
    </row>
    <row r="64" spans="1:13">
      <c r="A64" s="974"/>
      <c r="B64" s="983"/>
      <c r="C64" s="984"/>
      <c r="D64" s="41"/>
      <c r="E64" s="132"/>
      <c r="F64" s="970"/>
      <c r="G64" s="971"/>
      <c r="H64" s="971"/>
      <c r="I64" s="979"/>
      <c r="J64" s="973"/>
      <c r="K64" s="644"/>
      <c r="L64" s="644"/>
      <c r="M64" s="982"/>
    </row>
    <row r="65" spans="1:13">
      <c r="A65" s="974"/>
      <c r="B65" s="983"/>
      <c r="C65" s="984"/>
      <c r="D65" s="133"/>
      <c r="E65" s="110"/>
      <c r="F65" s="970"/>
      <c r="G65" s="971"/>
      <c r="H65" s="971"/>
      <c r="I65" s="979"/>
      <c r="J65" s="973"/>
      <c r="K65" s="648"/>
      <c r="L65" s="648"/>
      <c r="M65" s="982"/>
    </row>
  </sheetData>
  <mergeCells count="216">
    <mergeCell ref="M11:M13"/>
    <mergeCell ref="I8:I10"/>
    <mergeCell ref="J8:J10"/>
    <mergeCell ref="K8:K10"/>
    <mergeCell ref="A1:M1"/>
    <mergeCell ref="A2:M2"/>
    <mergeCell ref="A4:M4"/>
    <mergeCell ref="A5:A7"/>
    <mergeCell ref="B5:B7"/>
    <mergeCell ref="C5:C7"/>
    <mergeCell ref="F5:F7"/>
    <mergeCell ref="G5:G7"/>
    <mergeCell ref="H5:H7"/>
    <mergeCell ref="I5:I7"/>
    <mergeCell ref="J5:J7"/>
    <mergeCell ref="K5:K7"/>
    <mergeCell ref="L5:L7"/>
    <mergeCell ref="M5:M7"/>
    <mergeCell ref="A8:A10"/>
    <mergeCell ref="B8:B10"/>
    <mergeCell ref="C8:C10"/>
    <mergeCell ref="F8:F10"/>
    <mergeCell ref="G8:G10"/>
    <mergeCell ref="H8:H10"/>
    <mergeCell ref="L8:L10"/>
    <mergeCell ref="M8:M10"/>
    <mergeCell ref="I14:I16"/>
    <mergeCell ref="J14:J16"/>
    <mergeCell ref="K14:K16"/>
    <mergeCell ref="L14:L16"/>
    <mergeCell ref="M14:M16"/>
    <mergeCell ref="A17:M17"/>
    <mergeCell ref="A14:A16"/>
    <mergeCell ref="B14:B16"/>
    <mergeCell ref="C14:C16"/>
    <mergeCell ref="F14:F16"/>
    <mergeCell ref="G14:G16"/>
    <mergeCell ref="H14:H16"/>
    <mergeCell ref="A11:A13"/>
    <mergeCell ref="B11:B13"/>
    <mergeCell ref="C11:C13"/>
    <mergeCell ref="F11:F13"/>
    <mergeCell ref="G11:G13"/>
    <mergeCell ref="H11:H13"/>
    <mergeCell ref="I11:I13"/>
    <mergeCell ref="J11:J13"/>
    <mergeCell ref="K11:K13"/>
    <mergeCell ref="L11:L13"/>
    <mergeCell ref="A21:A23"/>
    <mergeCell ref="B21:B23"/>
    <mergeCell ref="C21:C23"/>
    <mergeCell ref="F21:F23"/>
    <mergeCell ref="G21:G23"/>
    <mergeCell ref="A18:A20"/>
    <mergeCell ref="B18:B20"/>
    <mergeCell ref="C18:C20"/>
    <mergeCell ref="F18:F20"/>
    <mergeCell ref="G18:G20"/>
    <mergeCell ref="H21:H23"/>
    <mergeCell ref="I21:I23"/>
    <mergeCell ref="J21:J23"/>
    <mergeCell ref="K21:K23"/>
    <mergeCell ref="L21:L23"/>
    <mergeCell ref="M21:M23"/>
    <mergeCell ref="I18:I20"/>
    <mergeCell ref="J18:J20"/>
    <mergeCell ref="K18:K20"/>
    <mergeCell ref="L18:L20"/>
    <mergeCell ref="M18:M20"/>
    <mergeCell ref="H18:H20"/>
    <mergeCell ref="A24:M24"/>
    <mergeCell ref="A25:A27"/>
    <mergeCell ref="B25:B27"/>
    <mergeCell ref="C25:C27"/>
    <mergeCell ref="F25:F27"/>
    <mergeCell ref="G25:G27"/>
    <mergeCell ref="H25:H27"/>
    <mergeCell ref="I25:I27"/>
    <mergeCell ref="J25:J27"/>
    <mergeCell ref="K25:K27"/>
    <mergeCell ref="L25:L27"/>
    <mergeCell ref="M25:M27"/>
    <mergeCell ref="L28:L30"/>
    <mergeCell ref="M28:M30"/>
    <mergeCell ref="A31:A33"/>
    <mergeCell ref="B31:B33"/>
    <mergeCell ref="C31:C33"/>
    <mergeCell ref="F31:F33"/>
    <mergeCell ref="G31:G33"/>
    <mergeCell ref="H31:H33"/>
    <mergeCell ref="I31:I33"/>
    <mergeCell ref="A28:A30"/>
    <mergeCell ref="B28:B30"/>
    <mergeCell ref="C28:C30"/>
    <mergeCell ref="F28:F30"/>
    <mergeCell ref="G28:G30"/>
    <mergeCell ref="H28:H30"/>
    <mergeCell ref="I28:I30"/>
    <mergeCell ref="J28:J30"/>
    <mergeCell ref="K28:K30"/>
    <mergeCell ref="J31:J33"/>
    <mergeCell ref="K31:K33"/>
    <mergeCell ref="L41:L43"/>
    <mergeCell ref="M41:M43"/>
    <mergeCell ref="L31:L33"/>
    <mergeCell ref="M31:M33"/>
    <mergeCell ref="A34:A36"/>
    <mergeCell ref="B34:B36"/>
    <mergeCell ref="C34:C36"/>
    <mergeCell ref="F34:F36"/>
    <mergeCell ref="G34:G36"/>
    <mergeCell ref="H34:H36"/>
    <mergeCell ref="L34:L36"/>
    <mergeCell ref="M34:M36"/>
    <mergeCell ref="M37:M39"/>
    <mergeCell ref="I34:I36"/>
    <mergeCell ref="J34:J36"/>
    <mergeCell ref="K34:K36"/>
    <mergeCell ref="A37:A39"/>
    <mergeCell ref="B37:B39"/>
    <mergeCell ref="C37:C39"/>
    <mergeCell ref="F37:F39"/>
    <mergeCell ref="G37:G39"/>
    <mergeCell ref="H37:H39"/>
    <mergeCell ref="I37:I39"/>
    <mergeCell ref="J37:J39"/>
    <mergeCell ref="K37:K39"/>
    <mergeCell ref="A44:A46"/>
    <mergeCell ref="B44:B46"/>
    <mergeCell ref="C44:C46"/>
    <mergeCell ref="F44:F46"/>
    <mergeCell ref="G44:G46"/>
    <mergeCell ref="H44:H46"/>
    <mergeCell ref="I44:I46"/>
    <mergeCell ref="J44:J46"/>
    <mergeCell ref="K44:K46"/>
    <mergeCell ref="I41:I43"/>
    <mergeCell ref="J41:J43"/>
    <mergeCell ref="K41:K43"/>
    <mergeCell ref="K57:K59"/>
    <mergeCell ref="B53:B55"/>
    <mergeCell ref="C53:C55"/>
    <mergeCell ref="L37:L39"/>
    <mergeCell ref="M53:M55"/>
    <mergeCell ref="I50:I52"/>
    <mergeCell ref="J50:J52"/>
    <mergeCell ref="K50:K52"/>
    <mergeCell ref="L44:L46"/>
    <mergeCell ref="M44:M46"/>
    <mergeCell ref="B47:B49"/>
    <mergeCell ref="C47:C49"/>
    <mergeCell ref="F47:F49"/>
    <mergeCell ref="G47:G49"/>
    <mergeCell ref="H47:H49"/>
    <mergeCell ref="I47:I49"/>
    <mergeCell ref="J47:J49"/>
    <mergeCell ref="A40:M40"/>
    <mergeCell ref="A41:A43"/>
    <mergeCell ref="B41:B43"/>
    <mergeCell ref="C41:C43"/>
    <mergeCell ref="F41:F43"/>
    <mergeCell ref="G41:G43"/>
    <mergeCell ref="H41:H43"/>
    <mergeCell ref="K47:K49"/>
    <mergeCell ref="L47:L49"/>
    <mergeCell ref="M47:M49"/>
    <mergeCell ref="A50:A52"/>
    <mergeCell ref="B50:B52"/>
    <mergeCell ref="C50:C52"/>
    <mergeCell ref="F50:F52"/>
    <mergeCell ref="G50:G52"/>
    <mergeCell ref="H50:H52"/>
    <mergeCell ref="L50:L52"/>
    <mergeCell ref="M50:M52"/>
    <mergeCell ref="A47:A49"/>
    <mergeCell ref="K53:K55"/>
    <mergeCell ref="A56:M56"/>
    <mergeCell ref="L53:L55"/>
    <mergeCell ref="K63:K65"/>
    <mergeCell ref="L63:L65"/>
    <mergeCell ref="M63:M65"/>
    <mergeCell ref="K60:K62"/>
    <mergeCell ref="L60:L62"/>
    <mergeCell ref="M60:M62"/>
    <mergeCell ref="A63:A65"/>
    <mergeCell ref="B63:B65"/>
    <mergeCell ref="C63:C65"/>
    <mergeCell ref="F63:F65"/>
    <mergeCell ref="G63:G65"/>
    <mergeCell ref="H63:H65"/>
    <mergeCell ref="I63:I65"/>
    <mergeCell ref="A60:A62"/>
    <mergeCell ref="B60:B62"/>
    <mergeCell ref="C60:C62"/>
    <mergeCell ref="L57:L59"/>
    <mergeCell ref="M57:M59"/>
    <mergeCell ref="A57:A59"/>
    <mergeCell ref="B57:B59"/>
    <mergeCell ref="C57:C59"/>
    <mergeCell ref="F60:F62"/>
    <mergeCell ref="G60:G62"/>
    <mergeCell ref="H60:H62"/>
    <mergeCell ref="I60:I62"/>
    <mergeCell ref="J60:J62"/>
    <mergeCell ref="J63:J65"/>
    <mergeCell ref="A53:A55"/>
    <mergeCell ref="F53:F55"/>
    <mergeCell ref="G53:G55"/>
    <mergeCell ref="H53:H55"/>
    <mergeCell ref="I53:I55"/>
    <mergeCell ref="J53:J55"/>
    <mergeCell ref="F57:F59"/>
    <mergeCell ref="G57:G59"/>
    <mergeCell ref="H57:H59"/>
    <mergeCell ref="I57:I59"/>
    <mergeCell ref="J57:J5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3"/>
  <sheetViews>
    <sheetView topLeftCell="A79" workbookViewId="0">
      <selection activeCell="A36" sqref="A36:M36"/>
    </sheetView>
  </sheetViews>
  <sheetFormatPr defaultRowHeight="15"/>
  <cols>
    <col min="2" max="2" width="20.28515625" customWidth="1"/>
    <col min="3" max="3" width="21.5703125" customWidth="1"/>
    <col min="4" max="4" width="21.42578125" customWidth="1"/>
  </cols>
  <sheetData>
    <row r="1" spans="1:13" ht="24" thickBot="1">
      <c r="A1" s="756" t="s">
        <v>758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8"/>
    </row>
    <row r="2" spans="1:13" ht="28.5" customHeight="1" thickBot="1">
      <c r="A2" s="756" t="s">
        <v>759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60"/>
    </row>
    <row r="3" spans="1:13" ht="108.75" thickBot="1">
      <c r="A3" s="43" t="s">
        <v>22</v>
      </c>
      <c r="B3" s="44" t="s">
        <v>90</v>
      </c>
      <c r="C3" s="44" t="s">
        <v>91</v>
      </c>
      <c r="D3" s="44" t="s">
        <v>23</v>
      </c>
      <c r="E3" s="44" t="s">
        <v>92</v>
      </c>
      <c r="F3" s="45" t="s">
        <v>93</v>
      </c>
      <c r="G3" s="45" t="s">
        <v>94</v>
      </c>
      <c r="H3" s="45" t="s">
        <v>95</v>
      </c>
      <c r="I3" s="124" t="s">
        <v>96</v>
      </c>
      <c r="J3" s="504" t="s">
        <v>97</v>
      </c>
      <c r="K3" s="124" t="s">
        <v>98</v>
      </c>
      <c r="L3" s="124" t="s">
        <v>99</v>
      </c>
      <c r="M3" s="46" t="s">
        <v>729</v>
      </c>
    </row>
    <row r="4" spans="1:13" ht="15.75" thickBot="1">
      <c r="A4" s="678" t="s">
        <v>49</v>
      </c>
      <c r="B4" s="729"/>
      <c r="C4" s="729"/>
      <c r="D4" s="729"/>
      <c r="E4" s="729"/>
      <c r="F4" s="729"/>
      <c r="G4" s="729"/>
      <c r="H4" s="729"/>
      <c r="I4" s="729"/>
      <c r="J4" s="729"/>
      <c r="K4" s="730"/>
      <c r="L4" s="730"/>
      <c r="M4" s="731"/>
    </row>
    <row r="5" spans="1:13">
      <c r="A5" s="761" t="s">
        <v>690</v>
      </c>
      <c r="B5" s="632" t="s">
        <v>613</v>
      </c>
      <c r="C5" s="632" t="s">
        <v>760</v>
      </c>
      <c r="D5" s="505" t="s">
        <v>761</v>
      </c>
      <c r="E5" s="202"/>
      <c r="F5" s="506"/>
      <c r="G5" s="506"/>
      <c r="H5" s="506"/>
      <c r="I5" s="1043">
        <v>10</v>
      </c>
      <c r="J5" s="1046">
        <v>10</v>
      </c>
      <c r="K5" s="736">
        <v>100</v>
      </c>
      <c r="L5" s="736">
        <v>5</v>
      </c>
      <c r="M5" s="1041">
        <f>I5+J5+K5</f>
        <v>120</v>
      </c>
    </row>
    <row r="6" spans="1:13">
      <c r="A6" s="738"/>
      <c r="B6" s="633"/>
      <c r="C6" s="633"/>
      <c r="D6" s="132" t="s">
        <v>762</v>
      </c>
      <c r="E6" s="127"/>
      <c r="F6" s="507">
        <v>0.42671296296296296</v>
      </c>
      <c r="G6" s="507">
        <v>0.46568287037037037</v>
      </c>
      <c r="H6" s="507">
        <f>G6-F6</f>
        <v>3.8969907407407411E-2</v>
      </c>
      <c r="I6" s="1043"/>
      <c r="J6" s="1046"/>
      <c r="K6" s="725"/>
      <c r="L6" s="725"/>
      <c r="M6" s="1042"/>
    </row>
    <row r="7" spans="1:13">
      <c r="A7" s="732"/>
      <c r="B7" s="634"/>
      <c r="C7" s="634"/>
      <c r="D7" s="132" t="s">
        <v>763</v>
      </c>
      <c r="E7" s="129"/>
      <c r="F7" s="509"/>
      <c r="G7" s="509"/>
      <c r="H7" s="509"/>
      <c r="I7" s="1043"/>
      <c r="J7" s="1046"/>
      <c r="K7" s="726"/>
      <c r="L7" s="726"/>
      <c r="M7" s="1042"/>
    </row>
    <row r="8" spans="1:13">
      <c r="A8" s="1045" t="s">
        <v>695</v>
      </c>
      <c r="B8" s="868" t="s">
        <v>621</v>
      </c>
      <c r="C8" s="867" t="s">
        <v>249</v>
      </c>
      <c r="D8" s="438" t="s">
        <v>250</v>
      </c>
      <c r="E8" s="202"/>
      <c r="F8" s="506"/>
      <c r="G8" s="506"/>
      <c r="H8" s="506"/>
      <c r="I8" s="1043">
        <v>20</v>
      </c>
      <c r="J8" s="1046">
        <v>10</v>
      </c>
      <c r="K8" s="904">
        <v>70</v>
      </c>
      <c r="L8" s="904">
        <v>5</v>
      </c>
      <c r="M8" s="1041">
        <f t="shared" ref="M8" si="0">I8+J8+K8</f>
        <v>100</v>
      </c>
    </row>
    <row r="9" spans="1:13">
      <c r="A9" s="1045"/>
      <c r="B9" s="868"/>
      <c r="C9" s="867"/>
      <c r="D9" s="47" t="s">
        <v>109</v>
      </c>
      <c r="E9" s="127"/>
      <c r="F9" s="507">
        <v>0.41687500000000005</v>
      </c>
      <c r="G9" s="507">
        <v>0.45590277777777777</v>
      </c>
      <c r="H9" s="507">
        <f>G9-F9</f>
        <v>3.9027777777777717E-2</v>
      </c>
      <c r="I9" s="1043"/>
      <c r="J9" s="1046"/>
      <c r="K9" s="725"/>
      <c r="L9" s="725"/>
      <c r="M9" s="1042"/>
    </row>
    <row r="10" spans="1:13">
      <c r="A10" s="1045"/>
      <c r="B10" s="868"/>
      <c r="C10" s="867"/>
      <c r="D10" s="41" t="s">
        <v>253</v>
      </c>
      <c r="E10" s="129"/>
      <c r="F10" s="509"/>
      <c r="G10" s="509"/>
      <c r="H10" s="509"/>
      <c r="I10" s="1043"/>
      <c r="J10" s="1046"/>
      <c r="K10" s="726"/>
      <c r="L10" s="726"/>
      <c r="M10" s="1042"/>
    </row>
    <row r="11" spans="1:13">
      <c r="A11" s="1045" t="s">
        <v>700</v>
      </c>
      <c r="B11" s="868" t="s">
        <v>252</v>
      </c>
      <c r="C11" s="867" t="s">
        <v>249</v>
      </c>
      <c r="D11" s="438" t="s">
        <v>764</v>
      </c>
      <c r="E11" s="202"/>
      <c r="F11" s="506"/>
      <c r="G11" s="506"/>
      <c r="H11" s="506"/>
      <c r="I11" s="1043">
        <v>15</v>
      </c>
      <c r="J11" s="1046">
        <v>10</v>
      </c>
      <c r="K11" s="904">
        <v>50</v>
      </c>
      <c r="L11" s="904">
        <v>5</v>
      </c>
      <c r="M11" s="1041">
        <f t="shared" ref="M11" si="1">I11+J11+K11</f>
        <v>75</v>
      </c>
    </row>
    <row r="12" spans="1:13">
      <c r="A12" s="1045"/>
      <c r="B12" s="868"/>
      <c r="C12" s="867"/>
      <c r="D12" s="41" t="s">
        <v>254</v>
      </c>
      <c r="E12" s="127"/>
      <c r="F12" s="507">
        <v>0.43076388888888889</v>
      </c>
      <c r="G12" s="507">
        <v>0.50474537037037037</v>
      </c>
      <c r="H12" s="507">
        <f>G12-F12</f>
        <v>7.3981481481481481E-2</v>
      </c>
      <c r="I12" s="1043"/>
      <c r="J12" s="1046"/>
      <c r="K12" s="725"/>
      <c r="L12" s="725"/>
      <c r="M12" s="1042"/>
    </row>
    <row r="13" spans="1:13">
      <c r="A13" s="1045"/>
      <c r="B13" s="868"/>
      <c r="C13" s="867"/>
      <c r="D13" s="128" t="s">
        <v>137</v>
      </c>
      <c r="E13" s="129"/>
      <c r="F13" s="509"/>
      <c r="G13" s="509"/>
      <c r="H13" s="509"/>
      <c r="I13" s="1043"/>
      <c r="J13" s="1046"/>
      <c r="K13" s="726"/>
      <c r="L13" s="726"/>
      <c r="M13" s="1042"/>
    </row>
    <row r="14" spans="1:13">
      <c r="A14" s="1045"/>
      <c r="B14" s="899"/>
      <c r="C14" s="899"/>
      <c r="D14" s="438"/>
      <c r="E14" s="202"/>
      <c r="F14" s="1047"/>
      <c r="G14" s="1048"/>
      <c r="H14" s="1048"/>
      <c r="I14" s="1043"/>
      <c r="J14" s="1046"/>
      <c r="K14" s="904"/>
      <c r="L14" s="904"/>
      <c r="M14" s="1041"/>
    </row>
    <row r="15" spans="1:13">
      <c r="A15" s="1045"/>
      <c r="B15" s="633"/>
      <c r="C15" s="633"/>
      <c r="D15" s="47"/>
      <c r="E15" s="127"/>
      <c r="F15" s="1047"/>
      <c r="G15" s="1048"/>
      <c r="H15" s="1048"/>
      <c r="I15" s="1043"/>
      <c r="J15" s="1046"/>
      <c r="K15" s="725"/>
      <c r="L15" s="725"/>
      <c r="M15" s="1042"/>
    </row>
    <row r="16" spans="1:13" ht="15.75" thickBot="1">
      <c r="A16" s="1045"/>
      <c r="B16" s="634"/>
      <c r="C16" s="634"/>
      <c r="D16" s="128"/>
      <c r="E16" s="129"/>
      <c r="F16" s="1047"/>
      <c r="G16" s="1048"/>
      <c r="H16" s="1048"/>
      <c r="I16" s="1043"/>
      <c r="J16" s="1046"/>
      <c r="K16" s="726"/>
      <c r="L16" s="726"/>
      <c r="M16" s="1042"/>
    </row>
    <row r="17" spans="1:14" ht="15.75" thickBot="1">
      <c r="A17" s="678" t="s">
        <v>25</v>
      </c>
      <c r="B17" s="729"/>
      <c r="C17" s="729"/>
      <c r="D17" s="729"/>
      <c r="E17" s="729"/>
      <c r="F17" s="729"/>
      <c r="G17" s="729"/>
      <c r="H17" s="729"/>
      <c r="I17" s="729"/>
      <c r="J17" s="729"/>
      <c r="K17" s="730"/>
      <c r="L17" s="730"/>
      <c r="M17" s="731"/>
    </row>
    <row r="18" spans="1:14">
      <c r="A18" s="761" t="s">
        <v>690</v>
      </c>
      <c r="B18" s="868" t="s">
        <v>613</v>
      </c>
      <c r="C18" s="632" t="s">
        <v>760</v>
      </c>
      <c r="D18" s="510" t="s">
        <v>765</v>
      </c>
      <c r="E18" s="205"/>
      <c r="F18" s="506"/>
      <c r="G18" s="506"/>
      <c r="H18" s="506"/>
      <c r="I18" s="1043">
        <v>5</v>
      </c>
      <c r="J18" s="1011">
        <v>10</v>
      </c>
      <c r="K18" s="665">
        <v>100</v>
      </c>
      <c r="L18" s="665">
        <v>5</v>
      </c>
      <c r="M18" s="1041">
        <f>I18+J18+K18</f>
        <v>115</v>
      </c>
    </row>
    <row r="19" spans="1:14">
      <c r="A19" s="738"/>
      <c r="B19" s="868"/>
      <c r="C19" s="633"/>
      <c r="D19" s="41" t="s">
        <v>766</v>
      </c>
      <c r="E19" s="132"/>
      <c r="F19" s="507">
        <v>0.4255902777777778</v>
      </c>
      <c r="G19" s="507">
        <v>0.45858796296296295</v>
      </c>
      <c r="H19" s="507">
        <f>G19-F19</f>
        <v>3.2997685185185144E-2</v>
      </c>
      <c r="I19" s="1043"/>
      <c r="J19" s="1011"/>
      <c r="K19" s="644"/>
      <c r="L19" s="644"/>
      <c r="M19" s="1042"/>
    </row>
    <row r="20" spans="1:14">
      <c r="A20" s="732"/>
      <c r="B20" s="868"/>
      <c r="C20" s="634"/>
      <c r="D20" s="41" t="s">
        <v>767</v>
      </c>
      <c r="E20" s="110"/>
      <c r="F20" s="509"/>
      <c r="G20" s="509"/>
      <c r="H20" s="509"/>
      <c r="I20" s="1043"/>
      <c r="J20" s="1011"/>
      <c r="K20" s="648"/>
      <c r="L20" s="648"/>
      <c r="M20" s="1042"/>
    </row>
    <row r="21" spans="1:14">
      <c r="A21" s="1045" t="s">
        <v>695</v>
      </c>
      <c r="B21" s="868" t="s">
        <v>630</v>
      </c>
      <c r="C21" s="867" t="s">
        <v>630</v>
      </c>
      <c r="D21" s="440" t="s">
        <v>768</v>
      </c>
      <c r="E21" s="205"/>
      <c r="F21" s="506"/>
      <c r="G21" s="506"/>
      <c r="H21" s="506"/>
      <c r="I21" s="1043">
        <v>15</v>
      </c>
      <c r="J21" s="1011">
        <v>10</v>
      </c>
      <c r="K21" s="905">
        <v>70</v>
      </c>
      <c r="L21" s="905">
        <v>5</v>
      </c>
      <c r="M21" s="1041">
        <f t="shared" ref="M21" si="2">I21+J21+K21</f>
        <v>95</v>
      </c>
    </row>
    <row r="22" spans="1:14">
      <c r="A22" s="1045"/>
      <c r="B22" s="868"/>
      <c r="C22" s="867"/>
      <c r="D22" s="41" t="s">
        <v>769</v>
      </c>
      <c r="E22" s="132"/>
      <c r="F22" s="507">
        <v>0.44960648148148147</v>
      </c>
      <c r="G22" s="507">
        <v>0.49605324074074075</v>
      </c>
      <c r="H22" s="507">
        <f t="shared" ref="H22" si="3">G22-F22</f>
        <v>4.6446759259259285E-2</v>
      </c>
      <c r="I22" s="1043"/>
      <c r="J22" s="1011"/>
      <c r="K22" s="644"/>
      <c r="L22" s="644"/>
      <c r="M22" s="1042"/>
    </row>
    <row r="23" spans="1:14">
      <c r="A23" s="1045"/>
      <c r="B23" s="868"/>
      <c r="C23" s="867"/>
      <c r="D23" s="41" t="s">
        <v>770</v>
      </c>
      <c r="E23" s="110"/>
      <c r="F23" s="509"/>
      <c r="G23" s="509"/>
      <c r="H23" s="509"/>
      <c r="I23" s="1043"/>
      <c r="J23" s="1011"/>
      <c r="K23" s="648"/>
      <c r="L23" s="648"/>
      <c r="M23" s="1042"/>
    </row>
    <row r="24" spans="1:14">
      <c r="A24" s="1045" t="s">
        <v>700</v>
      </c>
      <c r="B24" s="868" t="s">
        <v>771</v>
      </c>
      <c r="C24" s="867" t="s">
        <v>771</v>
      </c>
      <c r="D24" s="440" t="s">
        <v>772</v>
      </c>
      <c r="E24" s="205"/>
      <c r="F24" s="506"/>
      <c r="G24" s="506"/>
      <c r="H24" s="506"/>
      <c r="I24" s="1043">
        <v>15</v>
      </c>
      <c r="J24" s="1011">
        <v>10</v>
      </c>
      <c r="K24" s="905">
        <v>50</v>
      </c>
      <c r="L24" s="905">
        <v>5</v>
      </c>
      <c r="M24" s="1041">
        <f t="shared" ref="M24" si="4">I24+J24+K24</f>
        <v>75</v>
      </c>
      <c r="N24" s="1031" t="s">
        <v>773</v>
      </c>
    </row>
    <row r="25" spans="1:14">
      <c r="A25" s="1045"/>
      <c r="B25" s="868"/>
      <c r="C25" s="867"/>
      <c r="D25" s="41" t="s">
        <v>774</v>
      </c>
      <c r="E25" s="132"/>
      <c r="F25" s="507">
        <v>0.44241898148148145</v>
      </c>
      <c r="G25" s="507">
        <v>0.49023148148148149</v>
      </c>
      <c r="H25" s="507">
        <f t="shared" ref="H25" si="5">G25-F25</f>
        <v>4.7812500000000036E-2</v>
      </c>
      <c r="I25" s="1043"/>
      <c r="J25" s="1011"/>
      <c r="K25" s="644"/>
      <c r="L25" s="644"/>
      <c r="M25" s="1042"/>
      <c r="N25" s="1031"/>
    </row>
    <row r="26" spans="1:14">
      <c r="A26" s="1045"/>
      <c r="B26" s="868"/>
      <c r="C26" s="867"/>
      <c r="D26" s="41" t="s">
        <v>775</v>
      </c>
      <c r="E26" s="110"/>
      <c r="F26" s="509"/>
      <c r="G26" s="509"/>
      <c r="H26" s="509"/>
      <c r="I26" s="1043"/>
      <c r="J26" s="1011"/>
      <c r="K26" s="648"/>
      <c r="L26" s="648"/>
      <c r="M26" s="1042"/>
      <c r="N26" s="1031"/>
    </row>
    <row r="27" spans="1:14">
      <c r="A27" s="1020" t="s">
        <v>721</v>
      </c>
      <c r="B27" s="868" t="s">
        <v>252</v>
      </c>
      <c r="C27" s="867" t="s">
        <v>249</v>
      </c>
      <c r="D27" s="440" t="s">
        <v>255</v>
      </c>
      <c r="E27" s="205"/>
      <c r="F27" s="506"/>
      <c r="G27" s="506"/>
      <c r="H27" s="506"/>
      <c r="I27" s="1043">
        <v>15</v>
      </c>
      <c r="J27" s="1011">
        <v>10</v>
      </c>
      <c r="K27" s="905">
        <v>20</v>
      </c>
      <c r="L27" s="905">
        <v>5</v>
      </c>
      <c r="M27" s="1041">
        <v>75</v>
      </c>
    </row>
    <row r="28" spans="1:14">
      <c r="A28" s="694"/>
      <c r="B28" s="868"/>
      <c r="C28" s="867"/>
      <c r="D28" s="41" t="s">
        <v>776</v>
      </c>
      <c r="E28" s="132"/>
      <c r="F28" s="507">
        <v>0.45642361111111113</v>
      </c>
      <c r="G28" s="507">
        <v>0.50969907407407411</v>
      </c>
      <c r="H28" s="507">
        <f t="shared" ref="H28" si="6">G28-F28</f>
        <v>5.3275462962962983E-2</v>
      </c>
      <c r="I28" s="1043"/>
      <c r="J28" s="1011"/>
      <c r="K28" s="644"/>
      <c r="L28" s="644"/>
      <c r="M28" s="1042"/>
    </row>
    <row r="29" spans="1:14">
      <c r="A29" s="695"/>
      <c r="B29" s="868"/>
      <c r="C29" s="867"/>
      <c r="D29" s="133" t="s">
        <v>777</v>
      </c>
      <c r="E29" s="110"/>
      <c r="F29" s="509"/>
      <c r="G29" s="509"/>
      <c r="H29" s="509"/>
      <c r="I29" s="1043"/>
      <c r="J29" s="1011"/>
      <c r="K29" s="648"/>
      <c r="L29" s="648"/>
      <c r="M29" s="1042"/>
    </row>
    <row r="30" spans="1:14">
      <c r="A30" s="1020" t="s">
        <v>778</v>
      </c>
      <c r="B30" s="868" t="s">
        <v>621</v>
      </c>
      <c r="C30" s="867" t="s">
        <v>249</v>
      </c>
      <c r="D30" s="41" t="s">
        <v>121</v>
      </c>
      <c r="E30" s="205"/>
      <c r="F30" s="506"/>
      <c r="G30" s="506"/>
      <c r="H30" s="506"/>
      <c r="I30" s="1043">
        <v>5</v>
      </c>
      <c r="J30" s="1011">
        <v>10</v>
      </c>
      <c r="K30" s="644">
        <v>0</v>
      </c>
      <c r="L30" s="644">
        <v>5</v>
      </c>
      <c r="M30" s="1041">
        <v>35</v>
      </c>
    </row>
    <row r="31" spans="1:14">
      <c r="A31" s="694"/>
      <c r="B31" s="868"/>
      <c r="C31" s="867"/>
      <c r="D31" s="41" t="s">
        <v>138</v>
      </c>
      <c r="E31" s="132"/>
      <c r="F31" s="507">
        <v>0.43394675925925924</v>
      </c>
      <c r="G31" s="507">
        <v>0.48815972222222226</v>
      </c>
      <c r="H31" s="507">
        <f t="shared" ref="H31" si="7">G31-F31</f>
        <v>5.4212962962963018E-2</v>
      </c>
      <c r="I31" s="1043"/>
      <c r="J31" s="1011"/>
      <c r="K31" s="644"/>
      <c r="L31" s="644"/>
      <c r="M31" s="1042"/>
    </row>
    <row r="32" spans="1:14">
      <c r="A32" s="695"/>
      <c r="B32" s="868"/>
      <c r="C32" s="867"/>
      <c r="D32" s="133" t="s">
        <v>256</v>
      </c>
      <c r="E32" s="110"/>
      <c r="F32" s="509"/>
      <c r="G32" s="509"/>
      <c r="H32" s="509"/>
      <c r="I32" s="1043"/>
      <c r="J32" s="1011"/>
      <c r="K32" s="648"/>
      <c r="L32" s="648"/>
      <c r="M32" s="1042"/>
    </row>
    <row r="33" spans="1:13">
      <c r="A33" s="1020"/>
      <c r="B33" s="919"/>
      <c r="C33" s="919"/>
      <c r="D33" s="440"/>
      <c r="E33" s="205"/>
      <c r="F33" s="1036"/>
      <c r="G33" s="957"/>
      <c r="H33" s="957"/>
      <c r="I33" s="917"/>
      <c r="J33" s="905"/>
      <c r="K33" s="905"/>
      <c r="L33" s="905"/>
      <c r="M33" s="1029"/>
    </row>
    <row r="34" spans="1:13">
      <c r="A34" s="694"/>
      <c r="B34" s="673"/>
      <c r="C34" s="673"/>
      <c r="D34" s="41"/>
      <c r="E34" s="132"/>
      <c r="F34" s="708"/>
      <c r="G34" s="690"/>
      <c r="H34" s="690"/>
      <c r="I34" s="692"/>
      <c r="J34" s="644"/>
      <c r="K34" s="644"/>
      <c r="L34" s="644"/>
      <c r="M34" s="993"/>
    </row>
    <row r="35" spans="1:13" ht="15.75" thickBot="1">
      <c r="A35" s="1034"/>
      <c r="B35" s="1035"/>
      <c r="C35" s="1035"/>
      <c r="D35" s="133"/>
      <c r="E35" s="110"/>
      <c r="F35" s="1037"/>
      <c r="G35" s="1038"/>
      <c r="H35" s="1038"/>
      <c r="I35" s="1039"/>
      <c r="J35" s="1040"/>
      <c r="K35" s="1040"/>
      <c r="L35" s="1040"/>
      <c r="M35" s="1030"/>
    </row>
    <row r="36" spans="1:13" ht="15.75" thickBot="1">
      <c r="A36" s="678" t="s">
        <v>238</v>
      </c>
      <c r="B36" s="729"/>
      <c r="C36" s="729"/>
      <c r="D36" s="729"/>
      <c r="E36" s="729"/>
      <c r="F36" s="729"/>
      <c r="G36" s="729"/>
      <c r="H36" s="729"/>
      <c r="I36" s="729"/>
      <c r="J36" s="729"/>
      <c r="K36" s="730"/>
      <c r="L36" s="730"/>
      <c r="M36" s="731"/>
    </row>
    <row r="37" spans="1:13">
      <c r="A37" s="1045" t="s">
        <v>690</v>
      </c>
      <c r="B37" s="868" t="s">
        <v>630</v>
      </c>
      <c r="C37" s="868" t="s">
        <v>630</v>
      </c>
      <c r="D37" s="511" t="s">
        <v>704</v>
      </c>
      <c r="E37" s="202"/>
      <c r="F37" s="506"/>
      <c r="G37" s="506"/>
      <c r="H37" s="506"/>
      <c r="I37" s="1043">
        <v>15</v>
      </c>
      <c r="J37" s="1046">
        <v>10</v>
      </c>
      <c r="K37" s="904">
        <v>100</v>
      </c>
      <c r="L37" s="904">
        <v>7</v>
      </c>
      <c r="M37" s="1041">
        <f t="shared" ref="M37" si="8">I37+J37+K37</f>
        <v>125</v>
      </c>
    </row>
    <row r="38" spans="1:13">
      <c r="A38" s="1045"/>
      <c r="B38" s="868"/>
      <c r="C38" s="868"/>
      <c r="D38" s="512" t="s">
        <v>632</v>
      </c>
      <c r="E38" s="127"/>
      <c r="F38" s="507">
        <v>0.45010416666666669</v>
      </c>
      <c r="G38" s="507">
        <v>0.56737268518518513</v>
      </c>
      <c r="H38" s="507">
        <f>G38-F38</f>
        <v>0.11726851851851844</v>
      </c>
      <c r="I38" s="1043"/>
      <c r="J38" s="1046"/>
      <c r="K38" s="725"/>
      <c r="L38" s="725"/>
      <c r="M38" s="1042"/>
    </row>
    <row r="39" spans="1:13">
      <c r="A39" s="1045"/>
      <c r="B39" s="868"/>
      <c r="C39" s="868"/>
      <c r="D39" s="513" t="s">
        <v>534</v>
      </c>
      <c r="E39" s="129"/>
      <c r="F39" s="509"/>
      <c r="G39" s="509"/>
      <c r="H39" s="509"/>
      <c r="I39" s="1043"/>
      <c r="J39" s="1046"/>
      <c r="K39" s="726"/>
      <c r="L39" s="726"/>
      <c r="M39" s="1042"/>
    </row>
    <row r="40" spans="1:13">
      <c r="A40" s="738" t="s">
        <v>695</v>
      </c>
      <c r="B40" s="633" t="s">
        <v>779</v>
      </c>
      <c r="C40" s="633" t="s">
        <v>779</v>
      </c>
      <c r="D40" s="512" t="s">
        <v>780</v>
      </c>
      <c r="E40" s="127"/>
      <c r="F40" s="506"/>
      <c r="G40" s="506"/>
      <c r="H40" s="506"/>
      <c r="I40" s="1004">
        <v>0</v>
      </c>
      <c r="J40" s="726">
        <v>0</v>
      </c>
      <c r="K40" s="725">
        <v>0</v>
      </c>
      <c r="L40" s="725"/>
      <c r="M40" s="1041">
        <f>I40+J40+K40</f>
        <v>0</v>
      </c>
    </row>
    <row r="41" spans="1:13">
      <c r="A41" s="738"/>
      <c r="B41" s="633"/>
      <c r="C41" s="633"/>
      <c r="D41" s="512" t="s">
        <v>781</v>
      </c>
      <c r="E41" s="127"/>
      <c r="F41" s="507">
        <v>0.41666666666666669</v>
      </c>
      <c r="G41" s="507" t="s">
        <v>30</v>
      </c>
      <c r="H41" s="507" t="s">
        <v>782</v>
      </c>
      <c r="I41" s="1043"/>
      <c r="J41" s="1046"/>
      <c r="K41" s="725"/>
      <c r="L41" s="725"/>
      <c r="M41" s="1042"/>
    </row>
    <row r="42" spans="1:13">
      <c r="A42" s="732"/>
      <c r="B42" s="634"/>
      <c r="C42" s="634"/>
      <c r="D42" s="513" t="s">
        <v>783</v>
      </c>
      <c r="E42" s="129"/>
      <c r="F42" s="509"/>
      <c r="G42" s="509"/>
      <c r="H42" s="509"/>
      <c r="I42" s="1043"/>
      <c r="J42" s="1046"/>
      <c r="K42" s="726"/>
      <c r="L42" s="726"/>
      <c r="M42" s="1042"/>
    </row>
    <row r="43" spans="1:13">
      <c r="A43" s="1045"/>
      <c r="B43" s="899"/>
      <c r="C43" s="899"/>
      <c r="D43" s="438"/>
      <c r="E43" s="202"/>
      <c r="F43" s="1047"/>
      <c r="G43" s="1048"/>
      <c r="H43" s="1048"/>
      <c r="I43" s="1043"/>
      <c r="J43" s="1046"/>
      <c r="K43" s="904"/>
      <c r="L43" s="904"/>
      <c r="M43" s="1041"/>
    </row>
    <row r="44" spans="1:13">
      <c r="A44" s="1045"/>
      <c r="B44" s="633"/>
      <c r="C44" s="633"/>
      <c r="D44" s="47"/>
      <c r="E44" s="127"/>
      <c r="F44" s="1047"/>
      <c r="G44" s="1048"/>
      <c r="H44" s="1048"/>
      <c r="I44" s="1043"/>
      <c r="J44" s="1046"/>
      <c r="K44" s="725"/>
      <c r="L44" s="725"/>
      <c r="M44" s="1042"/>
    </row>
    <row r="45" spans="1:13" ht="15.75" thickBot="1">
      <c r="A45" s="1045"/>
      <c r="B45" s="634"/>
      <c r="C45" s="634"/>
      <c r="D45" s="128"/>
      <c r="E45" s="129"/>
      <c r="F45" s="1047"/>
      <c r="G45" s="1048"/>
      <c r="H45" s="1048"/>
      <c r="I45" s="1043"/>
      <c r="J45" s="1046"/>
      <c r="K45" s="726"/>
      <c r="L45" s="726"/>
      <c r="M45" s="1042"/>
    </row>
    <row r="46" spans="1:13" ht="15.75" thickBot="1">
      <c r="A46" s="678" t="s">
        <v>50</v>
      </c>
      <c r="B46" s="729"/>
      <c r="C46" s="729"/>
      <c r="D46" s="729"/>
      <c r="E46" s="729"/>
      <c r="F46" s="729"/>
      <c r="G46" s="729"/>
      <c r="H46" s="729"/>
      <c r="I46" s="729"/>
      <c r="J46" s="729"/>
      <c r="K46" s="730"/>
      <c r="L46" s="730"/>
      <c r="M46" s="731"/>
    </row>
    <row r="47" spans="1:13">
      <c r="A47" s="761" t="s">
        <v>690</v>
      </c>
      <c r="B47" s="633" t="s">
        <v>613</v>
      </c>
      <c r="C47" s="706" t="s">
        <v>760</v>
      </c>
      <c r="D47" s="514" t="s">
        <v>145</v>
      </c>
      <c r="E47" s="41"/>
      <c r="F47" s="506"/>
      <c r="G47" s="506"/>
      <c r="H47" s="506"/>
      <c r="I47" s="1003">
        <v>30</v>
      </c>
      <c r="J47" s="644">
        <v>10</v>
      </c>
      <c r="K47" s="905">
        <v>100</v>
      </c>
      <c r="L47" s="644">
        <v>8</v>
      </c>
      <c r="M47" s="1018">
        <f>I47+J47+K47</f>
        <v>140</v>
      </c>
    </row>
    <row r="48" spans="1:13">
      <c r="A48" s="738"/>
      <c r="B48" s="633"/>
      <c r="C48" s="706"/>
      <c r="D48" s="512" t="s">
        <v>784</v>
      </c>
      <c r="E48" s="132"/>
      <c r="F48" s="507">
        <v>0.43776620370370373</v>
      </c>
      <c r="G48" s="507">
        <v>0.50785879629629627</v>
      </c>
      <c r="H48" s="507">
        <f>G48-F48</f>
        <v>7.009259259259254E-2</v>
      </c>
      <c r="I48" s="1003"/>
      <c r="J48" s="644"/>
      <c r="K48" s="644"/>
      <c r="L48" s="644"/>
      <c r="M48" s="1018"/>
    </row>
    <row r="49" spans="1:14">
      <c r="A49" s="732"/>
      <c r="B49" s="634"/>
      <c r="C49" s="696"/>
      <c r="D49" s="512" t="s">
        <v>785</v>
      </c>
      <c r="E49" s="206"/>
      <c r="F49" s="509"/>
      <c r="G49" s="509"/>
      <c r="H49" s="509"/>
      <c r="I49" s="1004"/>
      <c r="J49" s="648"/>
      <c r="K49" s="648"/>
      <c r="L49" s="648"/>
      <c r="M49" s="1019"/>
    </row>
    <row r="50" spans="1:14">
      <c r="A50" s="1045" t="s">
        <v>695</v>
      </c>
      <c r="B50" s="868" t="s">
        <v>786</v>
      </c>
      <c r="C50" s="867" t="s">
        <v>771</v>
      </c>
      <c r="D50" s="515" t="s">
        <v>787</v>
      </c>
      <c r="E50" s="516"/>
      <c r="F50" s="506"/>
      <c r="G50" s="506"/>
      <c r="H50" s="506"/>
      <c r="I50" s="1043">
        <v>30</v>
      </c>
      <c r="J50" s="1011">
        <v>10</v>
      </c>
      <c r="K50" s="644">
        <v>70</v>
      </c>
      <c r="L50" s="905">
        <v>8</v>
      </c>
      <c r="M50" s="1041">
        <f t="shared" ref="M50" si="9">I50+J50+K50</f>
        <v>110</v>
      </c>
      <c r="N50" s="1031" t="s">
        <v>773</v>
      </c>
    </row>
    <row r="51" spans="1:14">
      <c r="A51" s="1045"/>
      <c r="B51" s="868"/>
      <c r="C51" s="867"/>
      <c r="D51" s="512" t="s">
        <v>788</v>
      </c>
      <c r="E51" s="144"/>
      <c r="F51" s="517">
        <v>0.44465277777777779</v>
      </c>
      <c r="G51" s="518">
        <v>0.53225694444444438</v>
      </c>
      <c r="H51" s="507">
        <f t="shared" ref="H51" si="10">G51-F51</f>
        <v>8.7604166666666594E-2</v>
      </c>
      <c r="I51" s="1043"/>
      <c r="J51" s="1011"/>
      <c r="K51" s="644"/>
      <c r="L51" s="644"/>
      <c r="M51" s="1042"/>
      <c r="N51" s="1031"/>
    </row>
    <row r="52" spans="1:14">
      <c r="A52" s="1045"/>
      <c r="B52" s="868"/>
      <c r="C52" s="867"/>
      <c r="D52" s="513" t="s">
        <v>789</v>
      </c>
      <c r="E52" s="208"/>
      <c r="F52" s="509"/>
      <c r="G52" s="509"/>
      <c r="H52" s="509"/>
      <c r="I52" s="1043"/>
      <c r="J52" s="1011"/>
      <c r="K52" s="648"/>
      <c r="L52" s="648"/>
      <c r="M52" s="1042"/>
      <c r="N52" s="1031"/>
    </row>
    <row r="53" spans="1:14">
      <c r="A53" s="1045" t="s">
        <v>700</v>
      </c>
      <c r="B53" s="868" t="s">
        <v>790</v>
      </c>
      <c r="C53" s="867" t="s">
        <v>790</v>
      </c>
      <c r="D53" s="515" t="s">
        <v>791</v>
      </c>
      <c r="E53" s="205"/>
      <c r="F53" s="519"/>
      <c r="G53" s="519"/>
      <c r="H53" s="519"/>
      <c r="I53" s="1043">
        <v>10</v>
      </c>
      <c r="J53" s="1011">
        <v>10</v>
      </c>
      <c r="K53" s="905">
        <v>70</v>
      </c>
      <c r="L53" s="905">
        <v>8</v>
      </c>
      <c r="M53" s="1041">
        <f t="shared" ref="M53" si="11">I53+J53+K53</f>
        <v>90</v>
      </c>
    </row>
    <row r="54" spans="1:14">
      <c r="A54" s="1045"/>
      <c r="B54" s="868"/>
      <c r="C54" s="867"/>
      <c r="D54" s="512" t="s">
        <v>792</v>
      </c>
      <c r="E54" s="132"/>
      <c r="F54" s="507">
        <v>0.43055555555555558</v>
      </c>
      <c r="G54" s="507">
        <v>0.55943287037037037</v>
      </c>
      <c r="H54" s="507">
        <f t="shared" ref="H54" si="12">G54-F54</f>
        <v>0.12887731481481479</v>
      </c>
      <c r="I54" s="1043"/>
      <c r="J54" s="1011"/>
      <c r="K54" s="644"/>
      <c r="L54" s="644"/>
      <c r="M54" s="1042"/>
      <c r="N54" s="15"/>
    </row>
    <row r="55" spans="1:14">
      <c r="A55" s="1045"/>
      <c r="B55" s="868"/>
      <c r="C55" s="867"/>
      <c r="D55" s="513" t="s">
        <v>793</v>
      </c>
      <c r="E55" s="206"/>
      <c r="F55" s="509"/>
      <c r="G55" s="509"/>
      <c r="H55" s="509"/>
      <c r="I55" s="1043"/>
      <c r="J55" s="1011"/>
      <c r="K55" s="648"/>
      <c r="L55" s="648"/>
      <c r="M55" s="1042"/>
    </row>
    <row r="56" spans="1:14">
      <c r="A56" s="1020" t="s">
        <v>721</v>
      </c>
      <c r="B56" s="868" t="s">
        <v>630</v>
      </c>
      <c r="C56" s="867" t="s">
        <v>630</v>
      </c>
      <c r="D56" s="515" t="s">
        <v>794</v>
      </c>
      <c r="E56" s="205"/>
      <c r="F56" s="506"/>
      <c r="G56" s="506"/>
      <c r="H56" s="506"/>
      <c r="I56" s="1043">
        <v>25</v>
      </c>
      <c r="J56" s="1011">
        <v>10</v>
      </c>
      <c r="K56" s="905">
        <v>50</v>
      </c>
      <c r="L56" s="905">
        <v>8</v>
      </c>
      <c r="M56" s="1041">
        <f t="shared" ref="M56" si="13">I56+J56+K56</f>
        <v>85</v>
      </c>
    </row>
    <row r="57" spans="1:14">
      <c r="A57" s="694"/>
      <c r="B57" s="868"/>
      <c r="C57" s="867"/>
      <c r="D57" s="512" t="s">
        <v>795</v>
      </c>
      <c r="E57" s="132"/>
      <c r="F57" s="507">
        <v>0.41695601851851855</v>
      </c>
      <c r="G57" s="507">
        <v>0.5596875</v>
      </c>
      <c r="H57" s="507">
        <f t="shared" ref="H57" si="14">G57-F57</f>
        <v>0.14273148148148146</v>
      </c>
      <c r="I57" s="1043"/>
      <c r="J57" s="1011"/>
      <c r="K57" s="644"/>
      <c r="L57" s="644"/>
      <c r="M57" s="1042"/>
    </row>
    <row r="58" spans="1:14">
      <c r="A58" s="695"/>
      <c r="B58" s="868"/>
      <c r="C58" s="867"/>
      <c r="D58" s="513" t="s">
        <v>707</v>
      </c>
      <c r="E58" s="206"/>
      <c r="F58" s="509"/>
      <c r="G58" s="509"/>
      <c r="H58" s="509"/>
      <c r="I58" s="1043"/>
      <c r="J58" s="1011"/>
      <c r="K58" s="644"/>
      <c r="L58" s="648"/>
      <c r="M58" s="1042"/>
    </row>
    <row r="59" spans="1:14">
      <c r="A59" s="1020" t="s">
        <v>778</v>
      </c>
      <c r="B59" s="868" t="s">
        <v>796</v>
      </c>
      <c r="C59" s="867" t="s">
        <v>771</v>
      </c>
      <c r="D59" s="515" t="s">
        <v>797</v>
      </c>
      <c r="E59" s="205"/>
      <c r="F59" s="506"/>
      <c r="G59" s="506"/>
      <c r="H59" s="506"/>
      <c r="I59" s="1043">
        <v>5</v>
      </c>
      <c r="J59" s="1011">
        <v>10</v>
      </c>
      <c r="K59" s="905">
        <v>10</v>
      </c>
      <c r="L59" s="905">
        <v>8</v>
      </c>
      <c r="M59" s="1041">
        <f t="shared" ref="M59" si="15">I59+J59+K59</f>
        <v>25</v>
      </c>
      <c r="N59" s="1031" t="s">
        <v>773</v>
      </c>
    </row>
    <row r="60" spans="1:14">
      <c r="A60" s="694"/>
      <c r="B60" s="868"/>
      <c r="C60" s="867"/>
      <c r="D60" s="512" t="s">
        <v>798</v>
      </c>
      <c r="E60" s="132"/>
      <c r="F60" s="507">
        <v>0.42385416666666664</v>
      </c>
      <c r="G60" s="507">
        <v>0.57887731481481486</v>
      </c>
      <c r="H60" s="507">
        <f t="shared" ref="H60" si="16">G60-F60</f>
        <v>0.15502314814814822</v>
      </c>
      <c r="I60" s="1043"/>
      <c r="J60" s="1011"/>
      <c r="K60" s="644"/>
      <c r="L60" s="644"/>
      <c r="M60" s="1042"/>
      <c r="N60" s="1031"/>
    </row>
    <row r="61" spans="1:14">
      <c r="A61" s="695"/>
      <c r="B61" s="899"/>
      <c r="C61" s="767"/>
      <c r="D61" s="512" t="s">
        <v>799</v>
      </c>
      <c r="E61" s="132"/>
      <c r="F61" s="520"/>
      <c r="G61" s="520"/>
      <c r="H61" s="520"/>
      <c r="I61" s="1021"/>
      <c r="J61" s="905"/>
      <c r="K61" s="648"/>
      <c r="L61" s="644"/>
      <c r="M61" s="1044"/>
      <c r="N61" s="1031"/>
    </row>
    <row r="62" spans="1:14">
      <c r="A62" s="1020"/>
      <c r="B62" s="919"/>
      <c r="C62" s="919"/>
      <c r="D62" s="440"/>
      <c r="E62" s="205"/>
      <c r="F62" s="1036"/>
      <c r="G62" s="957"/>
      <c r="H62" s="957"/>
      <c r="I62" s="917"/>
      <c r="J62" s="905"/>
      <c r="K62" s="905"/>
      <c r="L62" s="905"/>
      <c r="M62" s="1029"/>
    </row>
    <row r="63" spans="1:14">
      <c r="A63" s="694"/>
      <c r="B63" s="673"/>
      <c r="C63" s="673"/>
      <c r="D63" s="41"/>
      <c r="E63" s="132"/>
      <c r="F63" s="708"/>
      <c r="G63" s="690"/>
      <c r="H63" s="690"/>
      <c r="I63" s="692"/>
      <c r="J63" s="644"/>
      <c r="K63" s="644"/>
      <c r="L63" s="644"/>
      <c r="M63" s="993"/>
    </row>
    <row r="64" spans="1:14" ht="15.75" thickBot="1">
      <c r="A64" s="1034"/>
      <c r="B64" s="1035"/>
      <c r="C64" s="1035"/>
      <c r="D64" s="133"/>
      <c r="E64" s="206"/>
      <c r="F64" s="1037"/>
      <c r="G64" s="1038"/>
      <c r="H64" s="1038"/>
      <c r="I64" s="1039"/>
      <c r="J64" s="1040"/>
      <c r="K64" s="1040"/>
      <c r="L64" s="1040"/>
      <c r="M64" s="1030"/>
    </row>
    <row r="65" spans="1:13" ht="18.75" thickBot="1">
      <c r="A65" s="656" t="s">
        <v>29</v>
      </c>
      <c r="B65" s="657"/>
      <c r="C65" s="657"/>
      <c r="D65" s="657"/>
      <c r="E65" s="657"/>
      <c r="F65" s="657"/>
      <c r="G65" s="657"/>
      <c r="H65" s="657"/>
      <c r="I65" s="657"/>
      <c r="J65" s="657"/>
      <c r="K65" s="657"/>
      <c r="L65" s="657"/>
      <c r="M65" s="658"/>
    </row>
    <row r="66" spans="1:13">
      <c r="A66" s="761" t="s">
        <v>690</v>
      </c>
      <c r="B66" s="632" t="s">
        <v>645</v>
      </c>
      <c r="C66" s="632" t="s">
        <v>760</v>
      </c>
      <c r="D66" s="521" t="s">
        <v>800</v>
      </c>
      <c r="E66" s="138"/>
      <c r="F66" s="506"/>
      <c r="G66" s="506"/>
      <c r="H66" s="506"/>
      <c r="I66" s="1032">
        <v>20</v>
      </c>
      <c r="J66" s="736">
        <v>10</v>
      </c>
      <c r="K66" s="736">
        <v>100</v>
      </c>
      <c r="L66" s="736">
        <v>14</v>
      </c>
      <c r="M66" s="1033">
        <f t="shared" ref="M66" si="17">I66+J66+K66</f>
        <v>130</v>
      </c>
    </row>
    <row r="67" spans="1:13">
      <c r="A67" s="738"/>
      <c r="B67" s="633"/>
      <c r="C67" s="633"/>
      <c r="D67" s="521" t="s">
        <v>273</v>
      </c>
      <c r="E67" s="138"/>
      <c r="F67" s="507">
        <v>0.43791666666666668</v>
      </c>
      <c r="G67" s="507">
        <v>0.53008101851851852</v>
      </c>
      <c r="H67" s="507">
        <f t="shared" ref="H67" si="18">G67-F67</f>
        <v>9.2164351851851845E-2</v>
      </c>
      <c r="I67" s="1003"/>
      <c r="J67" s="725"/>
      <c r="K67" s="725"/>
      <c r="L67" s="725"/>
      <c r="M67" s="1018"/>
    </row>
    <row r="68" spans="1:13">
      <c r="A68" s="732"/>
      <c r="B68" s="634"/>
      <c r="C68" s="634"/>
      <c r="D68" s="522" t="s">
        <v>801</v>
      </c>
      <c r="E68" s="207"/>
      <c r="F68" s="509"/>
      <c r="G68" s="509"/>
      <c r="H68" s="509"/>
      <c r="I68" s="1004"/>
      <c r="J68" s="726"/>
      <c r="K68" s="726"/>
      <c r="L68" s="726"/>
      <c r="M68" s="1019"/>
    </row>
    <row r="69" spans="1:13">
      <c r="A69" s="1022" t="s">
        <v>695</v>
      </c>
      <c r="B69" s="899" t="s">
        <v>802</v>
      </c>
      <c r="C69" s="899" t="s">
        <v>803</v>
      </c>
      <c r="D69" s="521" t="s">
        <v>804</v>
      </c>
      <c r="E69" s="446"/>
      <c r="F69" s="506"/>
      <c r="G69" s="506"/>
      <c r="H69" s="506"/>
      <c r="I69" s="1021">
        <v>25</v>
      </c>
      <c r="J69" s="904">
        <v>10</v>
      </c>
      <c r="K69" s="904">
        <v>70</v>
      </c>
      <c r="L69" s="904">
        <v>14</v>
      </c>
      <c r="M69" s="1023">
        <f>I69+J69+K69</f>
        <v>105</v>
      </c>
    </row>
    <row r="70" spans="1:13">
      <c r="A70" s="738"/>
      <c r="B70" s="633"/>
      <c r="C70" s="633"/>
      <c r="D70" s="521" t="s">
        <v>805</v>
      </c>
      <c r="E70" s="138"/>
      <c r="F70" s="507">
        <v>0.41690972222222222</v>
      </c>
      <c r="G70" s="507">
        <v>0.5177546296296297</v>
      </c>
      <c r="H70" s="507">
        <f t="shared" ref="H70" si="19">G70-F70</f>
        <v>0.10084490740740748</v>
      </c>
      <c r="I70" s="1003"/>
      <c r="J70" s="725"/>
      <c r="K70" s="725"/>
      <c r="L70" s="725"/>
      <c r="M70" s="1018"/>
    </row>
    <row r="71" spans="1:13">
      <c r="A71" s="732"/>
      <c r="B71" s="634"/>
      <c r="C71" s="634"/>
      <c r="D71" s="522" t="s">
        <v>806</v>
      </c>
      <c r="E71" s="207"/>
      <c r="F71" s="509"/>
      <c r="G71" s="509"/>
      <c r="H71" s="509"/>
      <c r="I71" s="1004"/>
      <c r="J71" s="726"/>
      <c r="K71" s="726"/>
      <c r="L71" s="726"/>
      <c r="M71" s="1019"/>
    </row>
    <row r="72" spans="1:13">
      <c r="A72" s="1022" t="s">
        <v>700</v>
      </c>
      <c r="B72" s="899" t="s">
        <v>807</v>
      </c>
      <c r="C72" s="899" t="s">
        <v>807</v>
      </c>
      <c r="D72" s="523" t="s">
        <v>808</v>
      </c>
      <c r="E72" s="138"/>
      <c r="F72" s="506"/>
      <c r="G72" s="506"/>
      <c r="H72" s="506"/>
      <c r="I72" s="1021">
        <v>20</v>
      </c>
      <c r="J72" s="904">
        <v>10</v>
      </c>
      <c r="K72" s="904">
        <v>50</v>
      </c>
      <c r="L72" s="904">
        <v>14</v>
      </c>
      <c r="M72" s="1023">
        <f t="shared" ref="M72" si="20">I72+J72+K72</f>
        <v>80</v>
      </c>
    </row>
    <row r="73" spans="1:13">
      <c r="A73" s="738"/>
      <c r="B73" s="633"/>
      <c r="C73" s="633"/>
      <c r="D73" s="521" t="s">
        <v>809</v>
      </c>
      <c r="E73" s="143"/>
      <c r="F73" s="507">
        <v>0.45857638888888891</v>
      </c>
      <c r="G73" s="507">
        <v>0.57454861111111111</v>
      </c>
      <c r="H73" s="507">
        <f t="shared" ref="H73" si="21">G73-F73</f>
        <v>0.1159722222222222</v>
      </c>
      <c r="I73" s="1003"/>
      <c r="J73" s="725"/>
      <c r="K73" s="725"/>
      <c r="L73" s="725"/>
      <c r="M73" s="1018"/>
    </row>
    <row r="74" spans="1:13">
      <c r="A74" s="732"/>
      <c r="B74" s="634"/>
      <c r="C74" s="634"/>
      <c r="D74" s="521" t="s">
        <v>810</v>
      </c>
      <c r="E74" s="144"/>
      <c r="F74" s="509"/>
      <c r="G74" s="509"/>
      <c r="H74" s="509"/>
      <c r="I74" s="1004"/>
      <c r="J74" s="726"/>
      <c r="K74" s="726"/>
      <c r="L74" s="726"/>
      <c r="M74" s="1019"/>
    </row>
    <row r="75" spans="1:13">
      <c r="A75" s="1020" t="s">
        <v>721</v>
      </c>
      <c r="B75" s="899" t="s">
        <v>621</v>
      </c>
      <c r="C75" s="899" t="s">
        <v>249</v>
      </c>
      <c r="D75" s="523" t="s">
        <v>185</v>
      </c>
      <c r="E75" s="210"/>
      <c r="F75" s="506"/>
      <c r="G75" s="506"/>
      <c r="H75" s="506"/>
      <c r="I75" s="1021">
        <v>25</v>
      </c>
      <c r="J75" s="904">
        <v>10</v>
      </c>
      <c r="K75" s="904">
        <v>20</v>
      </c>
      <c r="L75" s="904">
        <v>14</v>
      </c>
      <c r="M75" s="1023">
        <f t="shared" ref="M75" si="22">I75+J75+K75</f>
        <v>55</v>
      </c>
    </row>
    <row r="76" spans="1:13">
      <c r="A76" s="694"/>
      <c r="B76" s="633"/>
      <c r="C76" s="633"/>
      <c r="D76" s="521" t="s">
        <v>270</v>
      </c>
      <c r="E76" s="144"/>
      <c r="F76" s="507">
        <v>0.43481481481481482</v>
      </c>
      <c r="G76" s="507">
        <v>0.5546875</v>
      </c>
      <c r="H76" s="507">
        <f t="shared" ref="H76" si="23">G76-F76</f>
        <v>0.11987268518518518</v>
      </c>
      <c r="I76" s="1003"/>
      <c r="J76" s="725"/>
      <c r="K76" s="725"/>
      <c r="L76" s="725"/>
      <c r="M76" s="1018"/>
    </row>
    <row r="77" spans="1:13">
      <c r="A77" s="695"/>
      <c r="B77" s="634"/>
      <c r="C77" s="634"/>
      <c r="D77" s="521" t="s">
        <v>538</v>
      </c>
      <c r="E77" s="208"/>
      <c r="F77" s="509"/>
      <c r="G77" s="509"/>
      <c r="H77" s="509"/>
      <c r="I77" s="1004"/>
      <c r="J77" s="726"/>
      <c r="K77" s="726"/>
      <c r="L77" s="726"/>
      <c r="M77" s="1019"/>
    </row>
    <row r="78" spans="1:13">
      <c r="A78" s="1020" t="s">
        <v>778</v>
      </c>
      <c r="B78" s="899" t="s">
        <v>811</v>
      </c>
      <c r="C78" s="899" t="s">
        <v>803</v>
      </c>
      <c r="D78" s="523" t="s">
        <v>812</v>
      </c>
      <c r="E78" s="138"/>
      <c r="F78" s="506"/>
      <c r="G78" s="506"/>
      <c r="H78" s="506"/>
      <c r="I78" s="1021">
        <v>25</v>
      </c>
      <c r="J78" s="904">
        <v>10</v>
      </c>
      <c r="K78" s="904">
        <v>0</v>
      </c>
      <c r="L78" s="904">
        <v>14</v>
      </c>
      <c r="M78" s="1023">
        <f>I78+J78+K78</f>
        <v>35</v>
      </c>
    </row>
    <row r="79" spans="1:13">
      <c r="A79" s="694"/>
      <c r="B79" s="633"/>
      <c r="C79" s="633"/>
      <c r="D79" s="521" t="s">
        <v>813</v>
      </c>
      <c r="E79" s="138"/>
      <c r="F79" s="507">
        <v>0.44474537037037037</v>
      </c>
      <c r="G79" s="507">
        <v>0.56527777777777777</v>
      </c>
      <c r="H79" s="507">
        <f t="shared" ref="H79" si="24">G79-F79</f>
        <v>0.12053240740740739</v>
      </c>
      <c r="I79" s="1003"/>
      <c r="J79" s="725"/>
      <c r="K79" s="725"/>
      <c r="L79" s="725"/>
      <c r="M79" s="1018"/>
    </row>
    <row r="80" spans="1:13">
      <c r="A80" s="695"/>
      <c r="B80" s="634"/>
      <c r="C80" s="634"/>
      <c r="D80" s="524" t="s">
        <v>814</v>
      </c>
      <c r="E80" s="207"/>
      <c r="F80" s="509"/>
      <c r="G80" s="509"/>
      <c r="H80" s="509"/>
      <c r="I80" s="1004"/>
      <c r="J80" s="726"/>
      <c r="K80" s="726"/>
      <c r="L80" s="726"/>
      <c r="M80" s="1019"/>
    </row>
    <row r="81" spans="1:13">
      <c r="A81" s="1022" t="s">
        <v>815</v>
      </c>
      <c r="B81" s="899" t="s">
        <v>816</v>
      </c>
      <c r="C81" s="899" t="s">
        <v>760</v>
      </c>
      <c r="D81" s="521" t="s">
        <v>817</v>
      </c>
      <c r="E81" s="138"/>
      <c r="F81" s="506"/>
      <c r="G81" s="506"/>
      <c r="H81" s="506"/>
      <c r="I81" s="1021">
        <v>15</v>
      </c>
      <c r="J81" s="904">
        <v>10</v>
      </c>
      <c r="K81" s="904">
        <v>0</v>
      </c>
      <c r="L81" s="904">
        <v>14</v>
      </c>
      <c r="M81" s="1023">
        <f t="shared" ref="M81" si="25">I81+J81+K81</f>
        <v>25</v>
      </c>
    </row>
    <row r="82" spans="1:13">
      <c r="A82" s="738"/>
      <c r="B82" s="633"/>
      <c r="C82" s="633"/>
      <c r="D82" s="521" t="s">
        <v>818</v>
      </c>
      <c r="E82" s="138"/>
      <c r="F82" s="507">
        <v>0.42388888888888893</v>
      </c>
      <c r="G82" s="507">
        <v>0.55653935185185188</v>
      </c>
      <c r="H82" s="507">
        <f t="shared" ref="H82" si="26">G82-F82</f>
        <v>0.13265046296296296</v>
      </c>
      <c r="I82" s="1003"/>
      <c r="J82" s="725"/>
      <c r="K82" s="725"/>
      <c r="L82" s="725"/>
      <c r="M82" s="1018"/>
    </row>
    <row r="83" spans="1:13">
      <c r="A83" s="732"/>
      <c r="B83" s="634"/>
      <c r="C83" s="634"/>
      <c r="D83" s="521" t="s">
        <v>537</v>
      </c>
      <c r="E83" s="207"/>
      <c r="F83" s="509"/>
      <c r="G83" s="509"/>
      <c r="H83" s="509"/>
      <c r="I83" s="1004"/>
      <c r="J83" s="726"/>
      <c r="K83" s="726"/>
      <c r="L83" s="726"/>
      <c r="M83" s="1019"/>
    </row>
    <row r="84" spans="1:13">
      <c r="A84" s="1022" t="s">
        <v>819</v>
      </c>
      <c r="B84" s="899" t="s">
        <v>649</v>
      </c>
      <c r="C84" s="899" t="s">
        <v>760</v>
      </c>
      <c r="D84" s="523" t="s">
        <v>646</v>
      </c>
      <c r="E84" s="138"/>
      <c r="F84" s="506"/>
      <c r="G84" s="506"/>
      <c r="H84" s="506"/>
      <c r="I84" s="1021">
        <v>30</v>
      </c>
      <c r="J84" s="904">
        <v>10</v>
      </c>
      <c r="K84" s="904">
        <v>0</v>
      </c>
      <c r="L84" s="904">
        <v>14</v>
      </c>
      <c r="M84" s="1023">
        <f t="shared" ref="M84" si="27">I84+J84+K84</f>
        <v>40</v>
      </c>
    </row>
    <row r="85" spans="1:13">
      <c r="A85" s="738"/>
      <c r="B85" s="633"/>
      <c r="C85" s="633"/>
      <c r="D85" s="521" t="s">
        <v>650</v>
      </c>
      <c r="E85" s="138"/>
      <c r="F85" s="507">
        <v>0.45163194444444449</v>
      </c>
      <c r="G85" s="507">
        <v>0.59733796296296293</v>
      </c>
      <c r="H85" s="507">
        <f t="shared" ref="H85" si="28">G85-F85</f>
        <v>0.14570601851851844</v>
      </c>
      <c r="I85" s="1003"/>
      <c r="J85" s="725"/>
      <c r="K85" s="725"/>
      <c r="L85" s="725"/>
      <c r="M85" s="1018"/>
    </row>
    <row r="86" spans="1:13">
      <c r="A86" s="732"/>
      <c r="B86" s="634"/>
      <c r="C86" s="634"/>
      <c r="D86" s="522" t="s">
        <v>198</v>
      </c>
      <c r="E86" s="207"/>
      <c r="F86" s="509"/>
      <c r="G86" s="509"/>
      <c r="H86" s="509"/>
      <c r="I86" s="1004"/>
      <c r="J86" s="726"/>
      <c r="K86" s="726"/>
      <c r="L86" s="726"/>
      <c r="M86" s="1019"/>
    </row>
    <row r="87" spans="1:13">
      <c r="A87" s="1022"/>
      <c r="B87" s="899"/>
      <c r="C87" s="904"/>
      <c r="D87" s="445"/>
      <c r="E87" s="446"/>
      <c r="F87" s="951"/>
      <c r="G87" s="951"/>
      <c r="H87" s="951"/>
      <c r="I87" s="903"/>
      <c r="J87" s="904"/>
      <c r="K87" s="904"/>
      <c r="L87" s="904"/>
      <c r="M87" s="1029"/>
    </row>
    <row r="88" spans="1:13">
      <c r="A88" s="738"/>
      <c r="B88" s="633"/>
      <c r="C88" s="725"/>
      <c r="D88" s="48"/>
      <c r="E88" s="138"/>
      <c r="F88" s="1026"/>
      <c r="G88" s="1026"/>
      <c r="H88" s="1026"/>
      <c r="I88" s="742"/>
      <c r="J88" s="725"/>
      <c r="K88" s="725"/>
      <c r="L88" s="725"/>
      <c r="M88" s="993"/>
    </row>
    <row r="89" spans="1:13" ht="15.75" thickBot="1">
      <c r="A89" s="739"/>
      <c r="B89" s="1024"/>
      <c r="C89" s="1025"/>
      <c r="D89" s="139"/>
      <c r="E89" s="207"/>
      <c r="F89" s="1027"/>
      <c r="G89" s="1027"/>
      <c r="H89" s="1027"/>
      <c r="I89" s="1028"/>
      <c r="J89" s="1025"/>
      <c r="K89" s="1025"/>
      <c r="L89" s="1025"/>
      <c r="M89" s="1030"/>
    </row>
    <row r="90" spans="1:13" ht="18.75" thickBot="1">
      <c r="A90" s="656" t="s">
        <v>31</v>
      </c>
      <c r="B90" s="657"/>
      <c r="C90" s="657"/>
      <c r="D90" s="657"/>
      <c r="E90" s="657"/>
      <c r="F90" s="657"/>
      <c r="G90" s="657"/>
      <c r="H90" s="657"/>
      <c r="I90" s="657"/>
      <c r="J90" s="657"/>
      <c r="K90" s="657"/>
      <c r="L90" s="657"/>
      <c r="M90" s="658"/>
    </row>
    <row r="91" spans="1:13">
      <c r="A91" s="761" t="s">
        <v>690</v>
      </c>
      <c r="B91" s="899" t="s">
        <v>645</v>
      </c>
      <c r="C91" s="899" t="s">
        <v>760</v>
      </c>
      <c r="D91" s="510" t="s">
        <v>820</v>
      </c>
      <c r="E91" s="525"/>
      <c r="F91" s="506"/>
      <c r="G91" s="506"/>
      <c r="H91" s="506"/>
      <c r="I91" s="1021">
        <v>30</v>
      </c>
      <c r="J91" s="904">
        <v>10</v>
      </c>
      <c r="K91" s="736">
        <v>100</v>
      </c>
      <c r="L91" s="904">
        <v>9</v>
      </c>
      <c r="M91" s="1023">
        <f t="shared" ref="M91" si="29">I91+J91+K91</f>
        <v>140</v>
      </c>
    </row>
    <row r="92" spans="1:13">
      <c r="A92" s="738"/>
      <c r="B92" s="633"/>
      <c r="C92" s="633"/>
      <c r="D92" s="41" t="s">
        <v>821</v>
      </c>
      <c r="E92" s="143"/>
      <c r="F92" s="507">
        <v>0.44130787037037034</v>
      </c>
      <c r="G92" s="507">
        <v>0.52149305555555558</v>
      </c>
      <c r="H92" s="507">
        <f t="shared" ref="H92" si="30">G92-F92</f>
        <v>8.0185185185185248E-2</v>
      </c>
      <c r="I92" s="1003"/>
      <c r="J92" s="725"/>
      <c r="K92" s="725"/>
      <c r="L92" s="725"/>
      <c r="M92" s="1018"/>
    </row>
    <row r="93" spans="1:13">
      <c r="A93" s="732"/>
      <c r="B93" s="634"/>
      <c r="C93" s="634"/>
      <c r="D93" s="41" t="s">
        <v>822</v>
      </c>
      <c r="E93" s="144"/>
      <c r="F93" s="509"/>
      <c r="G93" s="509"/>
      <c r="H93" s="509"/>
      <c r="I93" s="1004"/>
      <c r="J93" s="726"/>
      <c r="K93" s="726"/>
      <c r="L93" s="726"/>
      <c r="M93" s="1019"/>
    </row>
    <row r="94" spans="1:13">
      <c r="A94" s="1022" t="s">
        <v>695</v>
      </c>
      <c r="B94" s="899" t="s">
        <v>649</v>
      </c>
      <c r="C94" s="899" t="s">
        <v>760</v>
      </c>
      <c r="D94" s="440" t="s">
        <v>153</v>
      </c>
      <c r="E94" s="446"/>
      <c r="F94" s="506"/>
      <c r="G94" s="506"/>
      <c r="H94" s="506"/>
      <c r="I94" s="1021">
        <v>30</v>
      </c>
      <c r="J94" s="904">
        <v>10</v>
      </c>
      <c r="K94" s="904">
        <v>70</v>
      </c>
      <c r="L94" s="904">
        <v>9</v>
      </c>
      <c r="M94" s="1023">
        <f>I94+J94+K94</f>
        <v>110</v>
      </c>
    </row>
    <row r="95" spans="1:13">
      <c r="A95" s="738"/>
      <c r="B95" s="633"/>
      <c r="C95" s="633"/>
      <c r="D95" s="41" t="s">
        <v>550</v>
      </c>
      <c r="E95" s="138"/>
      <c r="F95" s="507">
        <v>0.42731481481481487</v>
      </c>
      <c r="G95" s="507">
        <v>0.51447916666666671</v>
      </c>
      <c r="H95" s="507">
        <f t="shared" ref="H95" si="31">G95-F95</f>
        <v>8.716435185185184E-2</v>
      </c>
      <c r="I95" s="1003"/>
      <c r="J95" s="725"/>
      <c r="K95" s="725"/>
      <c r="L95" s="725"/>
      <c r="M95" s="1018"/>
    </row>
    <row r="96" spans="1:13">
      <c r="A96" s="732"/>
      <c r="B96" s="634"/>
      <c r="C96" s="634"/>
      <c r="D96" s="41" t="s">
        <v>548</v>
      </c>
      <c r="E96" s="207"/>
      <c r="F96" s="509"/>
      <c r="G96" s="509"/>
      <c r="H96" s="509"/>
      <c r="I96" s="1004"/>
      <c r="J96" s="726"/>
      <c r="K96" s="726"/>
      <c r="L96" s="726"/>
      <c r="M96" s="1019"/>
    </row>
    <row r="97" spans="1:13">
      <c r="A97" s="1022" t="s">
        <v>700</v>
      </c>
      <c r="B97" s="899" t="s">
        <v>621</v>
      </c>
      <c r="C97" s="899" t="s">
        <v>249</v>
      </c>
      <c r="D97" s="440" t="s">
        <v>168</v>
      </c>
      <c r="E97" s="138"/>
      <c r="F97" s="506"/>
      <c r="G97" s="506"/>
      <c r="H97" s="506"/>
      <c r="I97" s="1003">
        <v>20</v>
      </c>
      <c r="J97" s="725">
        <v>10</v>
      </c>
      <c r="K97" s="725">
        <v>50</v>
      </c>
      <c r="L97" s="725">
        <v>9</v>
      </c>
      <c r="M97" s="1018">
        <f t="shared" ref="M97" si="32">I97+J97+K97</f>
        <v>80</v>
      </c>
    </row>
    <row r="98" spans="1:13">
      <c r="A98" s="738"/>
      <c r="B98" s="633"/>
      <c r="C98" s="633"/>
      <c r="D98" s="41" t="s">
        <v>823</v>
      </c>
      <c r="E98" s="138"/>
      <c r="F98" s="507">
        <v>0.42041666666666666</v>
      </c>
      <c r="G98" s="507">
        <v>0.51623842592592595</v>
      </c>
      <c r="H98" s="507">
        <f t="shared" ref="H98" si="33">G98-F98</f>
        <v>9.5821759259259287E-2</v>
      </c>
      <c r="I98" s="1003"/>
      <c r="J98" s="725"/>
      <c r="K98" s="725"/>
      <c r="L98" s="725"/>
      <c r="M98" s="1018"/>
    </row>
    <row r="99" spans="1:13">
      <c r="A99" s="732"/>
      <c r="B99" s="634"/>
      <c r="C99" s="634"/>
      <c r="D99" s="133" t="s">
        <v>824</v>
      </c>
      <c r="E99" s="207"/>
      <c r="F99" s="509"/>
      <c r="G99" s="509"/>
      <c r="H99" s="509"/>
      <c r="I99" s="1004"/>
      <c r="J99" s="726"/>
      <c r="K99" s="726"/>
      <c r="L99" s="726"/>
      <c r="M99" s="1019"/>
    </row>
    <row r="100" spans="1:13">
      <c r="A100" s="1020" t="s">
        <v>721</v>
      </c>
      <c r="B100" s="899" t="s">
        <v>803</v>
      </c>
      <c r="C100" s="899" t="s">
        <v>803</v>
      </c>
      <c r="D100" s="41" t="s">
        <v>157</v>
      </c>
      <c r="E100" s="210"/>
      <c r="F100" s="506"/>
      <c r="G100" s="506"/>
      <c r="H100" s="506"/>
      <c r="I100" s="1021">
        <v>25</v>
      </c>
      <c r="J100" s="904">
        <v>10</v>
      </c>
      <c r="K100" s="904">
        <v>20</v>
      </c>
      <c r="L100" s="904">
        <v>9</v>
      </c>
      <c r="M100" s="1023">
        <f t="shared" ref="M100" si="34">I100+J100+K100</f>
        <v>55</v>
      </c>
    </row>
    <row r="101" spans="1:13">
      <c r="A101" s="694"/>
      <c r="B101" s="633"/>
      <c r="C101" s="633"/>
      <c r="D101" s="41" t="s">
        <v>825</v>
      </c>
      <c r="E101" s="144"/>
      <c r="F101" s="507">
        <v>0.43427083333333333</v>
      </c>
      <c r="G101" s="507">
        <v>0.56719907407407411</v>
      </c>
      <c r="H101" s="507">
        <f t="shared" ref="H101" si="35">G101-F101</f>
        <v>0.13292824074074078</v>
      </c>
      <c r="I101" s="1003"/>
      <c r="J101" s="725"/>
      <c r="K101" s="725"/>
      <c r="L101" s="725"/>
      <c r="M101" s="1018"/>
    </row>
    <row r="102" spans="1:13">
      <c r="A102" s="695"/>
      <c r="B102" s="634"/>
      <c r="C102" s="634"/>
      <c r="D102" s="133" t="s">
        <v>158</v>
      </c>
      <c r="E102" s="208"/>
      <c r="F102" s="509"/>
      <c r="G102" s="509"/>
      <c r="H102" s="509"/>
      <c r="I102" s="1004"/>
      <c r="J102" s="726"/>
      <c r="K102" s="726"/>
      <c r="L102" s="726"/>
      <c r="M102" s="1019"/>
    </row>
    <row r="103" spans="1:13">
      <c r="A103" s="1022"/>
      <c r="B103" s="899"/>
      <c r="C103" s="904"/>
      <c r="D103" s="445"/>
      <c r="E103" s="446"/>
      <c r="F103" s="951"/>
      <c r="G103" s="951"/>
      <c r="H103" s="951"/>
      <c r="I103" s="903"/>
      <c r="J103" s="904"/>
      <c r="K103" s="904"/>
      <c r="L103" s="904"/>
      <c r="M103" s="1029"/>
    </row>
    <row r="104" spans="1:13">
      <c r="A104" s="738"/>
      <c r="B104" s="633"/>
      <c r="C104" s="725"/>
      <c r="D104" s="48"/>
      <c r="E104" s="138"/>
      <c r="F104" s="1026"/>
      <c r="G104" s="1026"/>
      <c r="H104" s="1026"/>
      <c r="I104" s="742"/>
      <c r="J104" s="725"/>
      <c r="K104" s="725"/>
      <c r="L104" s="725"/>
      <c r="M104" s="993"/>
    </row>
    <row r="105" spans="1:13" ht="15.75" thickBot="1">
      <c r="A105" s="739"/>
      <c r="B105" s="1024"/>
      <c r="C105" s="1025"/>
      <c r="D105" s="139"/>
      <c r="E105" s="207"/>
      <c r="F105" s="1027"/>
      <c r="G105" s="1027"/>
      <c r="H105" s="1027"/>
      <c r="I105" s="1028"/>
      <c r="J105" s="1025"/>
      <c r="K105" s="1025"/>
      <c r="L105" s="1025"/>
      <c r="M105" s="1030"/>
    </row>
    <row r="106" spans="1:13" ht="18.75" thickBot="1">
      <c r="A106" s="656" t="s">
        <v>33</v>
      </c>
      <c r="B106" s="657"/>
      <c r="C106" s="657"/>
      <c r="D106" s="657"/>
      <c r="E106" s="657"/>
      <c r="F106" s="657"/>
      <c r="G106" s="657"/>
      <c r="H106" s="657"/>
      <c r="I106" s="657"/>
      <c r="J106" s="657"/>
      <c r="K106" s="657"/>
      <c r="L106" s="657"/>
      <c r="M106" s="658"/>
    </row>
    <row r="107" spans="1:13">
      <c r="A107" s="761" t="s">
        <v>690</v>
      </c>
      <c r="B107" s="899" t="s">
        <v>613</v>
      </c>
      <c r="C107" s="899" t="s">
        <v>760</v>
      </c>
      <c r="D107" t="s">
        <v>826</v>
      </c>
      <c r="E107" s="100"/>
      <c r="F107" s="506"/>
      <c r="G107" s="506"/>
      <c r="H107" s="506"/>
      <c r="I107" s="1021">
        <v>20</v>
      </c>
      <c r="J107" s="904">
        <v>10</v>
      </c>
      <c r="K107" s="736">
        <v>100</v>
      </c>
      <c r="L107" s="904">
        <v>6</v>
      </c>
      <c r="M107" s="1023">
        <f t="shared" ref="M107" si="36">I107+J107+K107</f>
        <v>130</v>
      </c>
    </row>
    <row r="108" spans="1:13">
      <c r="A108" s="738"/>
      <c r="B108" s="633"/>
      <c r="C108" s="633"/>
      <c r="D108" s="132" t="s">
        <v>281</v>
      </c>
      <c r="E108" s="132"/>
      <c r="F108" s="507">
        <v>0.43062500000000004</v>
      </c>
      <c r="G108" s="507">
        <v>0.50229166666666669</v>
      </c>
      <c r="H108" s="507">
        <f t="shared" ref="H108" si="37">G108-F108</f>
        <v>7.1666666666666656E-2</v>
      </c>
      <c r="I108" s="1003"/>
      <c r="J108" s="725"/>
      <c r="K108" s="725"/>
      <c r="L108" s="725"/>
      <c r="M108" s="1018"/>
    </row>
    <row r="109" spans="1:13">
      <c r="A109" s="732"/>
      <c r="B109" s="634"/>
      <c r="C109" s="634"/>
      <c r="D109" s="132" t="s">
        <v>827</v>
      </c>
      <c r="E109" s="206"/>
      <c r="F109" s="509"/>
      <c r="G109" s="509"/>
      <c r="H109" s="509"/>
      <c r="I109" s="1004"/>
      <c r="J109" s="726"/>
      <c r="K109" s="726"/>
      <c r="L109" s="726"/>
      <c r="M109" s="1019"/>
    </row>
    <row r="110" spans="1:13">
      <c r="A110" s="1022" t="s">
        <v>695</v>
      </c>
      <c r="B110" s="899" t="s">
        <v>712</v>
      </c>
      <c r="C110" s="899" t="s">
        <v>712</v>
      </c>
      <c r="D110" s="440" t="s">
        <v>285</v>
      </c>
      <c r="E110" s="210"/>
      <c r="F110" s="506"/>
      <c r="G110" s="506"/>
      <c r="H110" s="506"/>
      <c r="I110" s="1021">
        <v>25</v>
      </c>
      <c r="J110" s="904">
        <v>10</v>
      </c>
      <c r="K110" s="904">
        <v>70</v>
      </c>
      <c r="L110" s="904">
        <v>6</v>
      </c>
      <c r="M110" s="1023">
        <f>I110+J110+K110</f>
        <v>105</v>
      </c>
    </row>
    <row r="111" spans="1:13">
      <c r="A111" s="738"/>
      <c r="B111" s="633"/>
      <c r="C111" s="633"/>
      <c r="D111" s="132" t="s">
        <v>828</v>
      </c>
      <c r="E111" s="132"/>
      <c r="F111" s="507">
        <v>0.44924768518518521</v>
      </c>
      <c r="G111" s="507">
        <v>0.52324074074074078</v>
      </c>
      <c r="H111" s="507">
        <f t="shared" ref="H111" si="38">G111-F111</f>
        <v>7.3993055555555576E-2</v>
      </c>
      <c r="I111" s="1003"/>
      <c r="J111" s="725"/>
      <c r="K111" s="725"/>
      <c r="L111" s="725"/>
      <c r="M111" s="1018"/>
    </row>
    <row r="112" spans="1:13">
      <c r="A112" s="732"/>
      <c r="B112" s="634"/>
      <c r="C112" s="634"/>
      <c r="D112" s="133" t="s">
        <v>829</v>
      </c>
      <c r="E112" s="132"/>
      <c r="F112" s="509"/>
      <c r="G112" s="509"/>
      <c r="H112" s="509"/>
      <c r="I112" s="1004"/>
      <c r="J112" s="726"/>
      <c r="K112" s="726"/>
      <c r="L112" s="726"/>
      <c r="M112" s="1019"/>
    </row>
    <row r="113" spans="1:14">
      <c r="A113" s="1022" t="s">
        <v>700</v>
      </c>
      <c r="B113" s="696" t="s">
        <v>830</v>
      </c>
      <c r="C113" s="868" t="s">
        <v>830</v>
      </c>
      <c r="D113" s="132" t="s">
        <v>586</v>
      </c>
      <c r="E113" s="210"/>
      <c r="F113" s="506"/>
      <c r="G113" s="506"/>
      <c r="H113" s="506"/>
      <c r="I113" s="1003">
        <v>30</v>
      </c>
      <c r="J113" s="725">
        <v>10</v>
      </c>
      <c r="K113" s="725">
        <v>50</v>
      </c>
      <c r="L113" s="725">
        <v>6</v>
      </c>
      <c r="M113" s="1018">
        <f t="shared" ref="M113" si="39">I113+J113+K113</f>
        <v>90</v>
      </c>
      <c r="N113" s="1031" t="s">
        <v>773</v>
      </c>
    </row>
    <row r="114" spans="1:14">
      <c r="A114" s="738"/>
      <c r="B114" s="867"/>
      <c r="C114" s="868"/>
      <c r="D114" s="132" t="s">
        <v>831</v>
      </c>
      <c r="E114" s="132"/>
      <c r="F114" s="507">
        <v>0.44733796296296297</v>
      </c>
      <c r="G114" s="507">
        <v>0.58371527777777776</v>
      </c>
      <c r="H114" s="507">
        <f t="shared" ref="H114" si="40">G114-F114</f>
        <v>0.1363773148148148</v>
      </c>
      <c r="I114" s="1003"/>
      <c r="J114" s="725"/>
      <c r="K114" s="725"/>
      <c r="L114" s="725"/>
      <c r="M114" s="1018"/>
      <c r="N114" s="1031"/>
    </row>
    <row r="115" spans="1:14">
      <c r="A115" s="732"/>
      <c r="B115" s="867"/>
      <c r="C115" s="868"/>
      <c r="D115" s="206" t="s">
        <v>832</v>
      </c>
      <c r="E115" s="132"/>
      <c r="F115" s="509"/>
      <c r="G115" s="509"/>
      <c r="H115" s="509"/>
      <c r="I115" s="1004"/>
      <c r="J115" s="726"/>
      <c r="K115" s="726"/>
      <c r="L115" s="726"/>
      <c r="M115" s="1019"/>
      <c r="N115" s="1031"/>
    </row>
    <row r="116" spans="1:14">
      <c r="A116" s="1020" t="s">
        <v>721</v>
      </c>
      <c r="B116" s="899" t="s">
        <v>645</v>
      </c>
      <c r="C116" s="899" t="s">
        <v>760</v>
      </c>
      <c r="D116" s="132" t="s">
        <v>833</v>
      </c>
      <c r="E116" s="210"/>
      <c r="F116" s="506"/>
      <c r="G116" s="506"/>
      <c r="H116" s="506"/>
      <c r="I116" s="1021">
        <v>0</v>
      </c>
      <c r="J116" s="904">
        <v>0</v>
      </c>
      <c r="K116" s="904">
        <v>0</v>
      </c>
      <c r="L116" s="904"/>
      <c r="M116" s="1023" t="s">
        <v>834</v>
      </c>
    </row>
    <row r="117" spans="1:14">
      <c r="A117" s="694"/>
      <c r="B117" s="633"/>
      <c r="C117" s="633"/>
      <c r="D117" s="132" t="s">
        <v>835</v>
      </c>
      <c r="E117" s="132"/>
      <c r="F117" s="507">
        <v>0.46479166666666666</v>
      </c>
      <c r="G117" s="507">
        <v>0.55177083333333332</v>
      </c>
      <c r="H117" s="507">
        <f t="shared" ref="H117" si="41">G117-F117</f>
        <v>8.6979166666666663E-2</v>
      </c>
      <c r="I117" s="1003"/>
      <c r="J117" s="725"/>
      <c r="K117" s="725"/>
      <c r="L117" s="725"/>
      <c r="M117" s="1018"/>
    </row>
    <row r="118" spans="1:14">
      <c r="A118" s="695"/>
      <c r="B118" s="634"/>
      <c r="C118" s="634"/>
      <c r="D118" s="132" t="s">
        <v>836</v>
      </c>
      <c r="E118" s="132"/>
      <c r="F118" s="509"/>
      <c r="G118" s="509"/>
      <c r="H118" s="509"/>
      <c r="I118" s="1004"/>
      <c r="J118" s="726"/>
      <c r="K118" s="726"/>
      <c r="L118" s="726"/>
      <c r="M118" s="1019"/>
    </row>
    <row r="119" spans="1:14">
      <c r="A119" s="1020" t="s">
        <v>778</v>
      </c>
      <c r="B119" s="899" t="s">
        <v>649</v>
      </c>
      <c r="C119" s="899" t="s">
        <v>760</v>
      </c>
      <c r="D119" s="440" t="s">
        <v>837</v>
      </c>
      <c r="E119" s="210"/>
      <c r="F119" s="506"/>
      <c r="G119" s="506"/>
      <c r="H119" s="506"/>
      <c r="I119" s="1010">
        <v>0</v>
      </c>
      <c r="J119" s="1011">
        <v>0</v>
      </c>
      <c r="K119" s="905">
        <v>0</v>
      </c>
      <c r="L119" s="905"/>
      <c r="M119" s="1023" t="s">
        <v>834</v>
      </c>
    </row>
    <row r="120" spans="1:14">
      <c r="A120" s="694"/>
      <c r="B120" s="633"/>
      <c r="C120" s="633"/>
      <c r="D120" s="132" t="s">
        <v>838</v>
      </c>
      <c r="E120" s="132"/>
      <c r="F120" s="507">
        <v>0.46160879629629631</v>
      </c>
      <c r="G120" s="507">
        <v>0.52232638888888883</v>
      </c>
      <c r="H120" s="507">
        <f t="shared" ref="H120" si="42">G120-F120</f>
        <v>6.0717592592592518E-2</v>
      </c>
      <c r="I120" s="1010"/>
      <c r="J120" s="1011"/>
      <c r="K120" s="644"/>
      <c r="L120" s="644"/>
      <c r="M120" s="1018"/>
    </row>
    <row r="121" spans="1:14">
      <c r="A121" s="695"/>
      <c r="B121" s="634"/>
      <c r="C121" s="634"/>
      <c r="D121" s="206" t="s">
        <v>839</v>
      </c>
      <c r="E121" s="132"/>
      <c r="F121" s="509"/>
      <c r="G121" s="509"/>
      <c r="H121" s="509"/>
      <c r="I121" s="917"/>
      <c r="J121" s="905"/>
      <c r="K121" s="644"/>
      <c r="L121" s="644"/>
      <c r="M121" s="1019"/>
    </row>
    <row r="122" spans="1:14">
      <c r="A122" s="1022"/>
      <c r="B122" s="899"/>
      <c r="C122" s="904"/>
      <c r="D122" s="445"/>
      <c r="E122" s="446"/>
      <c r="F122" s="951"/>
      <c r="G122" s="951"/>
      <c r="H122" s="951"/>
      <c r="I122" s="903"/>
      <c r="J122" s="904"/>
      <c r="K122" s="904"/>
      <c r="L122" s="904"/>
      <c r="M122" s="1029"/>
    </row>
    <row r="123" spans="1:14">
      <c r="A123" s="738"/>
      <c r="B123" s="633"/>
      <c r="C123" s="725"/>
      <c r="D123" s="48"/>
      <c r="E123" s="138"/>
      <c r="F123" s="1026"/>
      <c r="G123" s="1026"/>
      <c r="H123" s="1026"/>
      <c r="I123" s="742"/>
      <c r="J123" s="725"/>
      <c r="K123" s="725"/>
      <c r="L123" s="725"/>
      <c r="M123" s="993"/>
    </row>
    <row r="124" spans="1:14" ht="15.75" thickBot="1">
      <c r="A124" s="739"/>
      <c r="B124" s="1024"/>
      <c r="C124" s="1025"/>
      <c r="D124" s="139"/>
      <c r="E124" s="207"/>
      <c r="F124" s="1027"/>
      <c r="G124" s="1027"/>
      <c r="H124" s="1027"/>
      <c r="I124" s="1028"/>
      <c r="J124" s="1025"/>
      <c r="K124" s="1025"/>
      <c r="L124" s="1025"/>
      <c r="M124" s="1030"/>
    </row>
    <row r="125" spans="1:14" ht="18.75" thickBot="1">
      <c r="A125" s="678" t="s">
        <v>32</v>
      </c>
      <c r="B125" s="679"/>
      <c r="C125" s="679"/>
      <c r="D125" s="679"/>
      <c r="E125" s="679"/>
      <c r="F125" s="679"/>
      <c r="G125" s="679"/>
      <c r="H125" s="679"/>
      <c r="I125" s="679"/>
      <c r="J125" s="679"/>
      <c r="K125" s="680"/>
      <c r="L125" s="680"/>
      <c r="M125" s="681"/>
    </row>
    <row r="126" spans="1:14">
      <c r="A126" s="761" t="s">
        <v>690</v>
      </c>
      <c r="B126" s="899" t="s">
        <v>621</v>
      </c>
      <c r="C126" s="899" t="s">
        <v>249</v>
      </c>
      <c r="D126" s="526" t="s">
        <v>227</v>
      </c>
      <c r="E126" s="138"/>
      <c r="F126" s="506"/>
      <c r="G126" s="506"/>
      <c r="H126" s="506"/>
      <c r="I126" s="1021">
        <v>30</v>
      </c>
      <c r="J126" s="904">
        <v>10</v>
      </c>
      <c r="K126" s="736">
        <v>100</v>
      </c>
      <c r="L126" s="904">
        <v>8</v>
      </c>
      <c r="M126" s="1023">
        <f t="shared" ref="M126" si="43">I126+J126+K126</f>
        <v>140</v>
      </c>
    </row>
    <row r="127" spans="1:14">
      <c r="A127" s="738"/>
      <c r="B127" s="633"/>
      <c r="C127" s="633"/>
      <c r="D127" s="134" t="s">
        <v>228</v>
      </c>
      <c r="E127" s="143"/>
      <c r="F127" s="507">
        <v>0.43775462962962958</v>
      </c>
      <c r="G127" s="507">
        <v>0.52186342592592594</v>
      </c>
      <c r="H127" s="507">
        <f t="shared" ref="H127" si="44">G127-F127</f>
        <v>8.4108796296296362E-2</v>
      </c>
      <c r="I127" s="1003"/>
      <c r="J127" s="725"/>
      <c r="K127" s="725"/>
      <c r="L127" s="725"/>
      <c r="M127" s="1018"/>
    </row>
    <row r="128" spans="1:14">
      <c r="A128" s="732"/>
      <c r="B128" s="634"/>
      <c r="C128" s="634"/>
      <c r="D128" s="527" t="s">
        <v>229</v>
      </c>
      <c r="E128" s="144"/>
      <c r="F128" s="509"/>
      <c r="G128" s="509"/>
      <c r="H128" s="509"/>
      <c r="I128" s="1004"/>
      <c r="J128" s="726"/>
      <c r="K128" s="726"/>
      <c r="L128" s="726"/>
      <c r="M128" s="1019"/>
    </row>
    <row r="129" spans="1:13">
      <c r="A129" s="1022" t="s">
        <v>695</v>
      </c>
      <c r="B129" s="899" t="s">
        <v>252</v>
      </c>
      <c r="C129" s="767" t="s">
        <v>249</v>
      </c>
      <c r="D129" s="440" t="s">
        <v>211</v>
      </c>
      <c r="E129" s="446"/>
      <c r="F129" s="506"/>
      <c r="G129" s="506"/>
      <c r="H129" s="506"/>
      <c r="I129" s="1021">
        <v>25</v>
      </c>
      <c r="J129" s="904">
        <v>10</v>
      </c>
      <c r="K129" s="904">
        <v>70</v>
      </c>
      <c r="L129" s="904">
        <v>8</v>
      </c>
      <c r="M129" s="1023">
        <f>I129+J129+K129</f>
        <v>105</v>
      </c>
    </row>
    <row r="130" spans="1:13">
      <c r="A130" s="738"/>
      <c r="B130" s="633"/>
      <c r="C130" s="706"/>
      <c r="D130" s="41" t="s">
        <v>213</v>
      </c>
      <c r="E130" s="138"/>
      <c r="F130" s="507">
        <v>0.42383101851851851</v>
      </c>
      <c r="G130" s="507">
        <v>0.50893518518518521</v>
      </c>
      <c r="H130" s="507">
        <f t="shared" ref="H130" si="45">G130-F130</f>
        <v>8.5104166666666703E-2</v>
      </c>
      <c r="I130" s="1003"/>
      <c r="J130" s="725"/>
      <c r="K130" s="725"/>
      <c r="L130" s="725"/>
      <c r="M130" s="1018"/>
    </row>
    <row r="131" spans="1:13">
      <c r="A131" s="732"/>
      <c r="B131" s="634"/>
      <c r="C131" s="696"/>
      <c r="D131" s="41" t="s">
        <v>202</v>
      </c>
      <c r="E131" s="207"/>
      <c r="F131" s="509"/>
      <c r="G131" s="509"/>
      <c r="H131" s="509"/>
      <c r="I131" s="1004"/>
      <c r="J131" s="726"/>
      <c r="K131" s="726"/>
      <c r="L131" s="726"/>
      <c r="M131" s="1019"/>
    </row>
    <row r="132" spans="1:13">
      <c r="A132" s="1022" t="s">
        <v>700</v>
      </c>
      <c r="B132" s="899" t="s">
        <v>613</v>
      </c>
      <c r="C132" s="767" t="s">
        <v>760</v>
      </c>
      <c r="D132" s="440" t="s">
        <v>292</v>
      </c>
      <c r="E132" s="138"/>
      <c r="F132" s="506"/>
      <c r="G132" s="506"/>
      <c r="H132" s="506"/>
      <c r="I132" s="1021">
        <v>30</v>
      </c>
      <c r="J132" s="904">
        <v>10</v>
      </c>
      <c r="K132" s="904">
        <v>50</v>
      </c>
      <c r="L132" s="904">
        <v>8</v>
      </c>
      <c r="M132" s="1023">
        <f t="shared" ref="M132" si="46">I132+J132+K132</f>
        <v>90</v>
      </c>
    </row>
    <row r="133" spans="1:13">
      <c r="A133" s="738"/>
      <c r="B133" s="633"/>
      <c r="C133" s="706"/>
      <c r="D133" s="41" t="s">
        <v>657</v>
      </c>
      <c r="E133" s="138"/>
      <c r="F133" s="507">
        <v>0.45158564814814817</v>
      </c>
      <c r="G133" s="507">
        <v>0.53888888888888886</v>
      </c>
      <c r="H133" s="507">
        <f t="shared" ref="H133" si="47">G133-F133</f>
        <v>8.7303240740740695E-2</v>
      </c>
      <c r="I133" s="1003"/>
      <c r="J133" s="725"/>
      <c r="K133" s="725"/>
      <c r="L133" s="725"/>
      <c r="M133" s="1018"/>
    </row>
    <row r="134" spans="1:13">
      <c r="A134" s="732"/>
      <c r="B134" s="634"/>
      <c r="C134" s="696"/>
      <c r="D134" s="41" t="s">
        <v>719</v>
      </c>
      <c r="E134" s="207"/>
      <c r="F134" s="509"/>
      <c r="G134" s="509"/>
      <c r="H134" s="509"/>
      <c r="I134" s="1004"/>
      <c r="J134" s="726"/>
      <c r="K134" s="726"/>
      <c r="L134" s="726"/>
      <c r="M134" s="1019"/>
    </row>
    <row r="135" spans="1:13">
      <c r="A135" s="1020" t="s">
        <v>721</v>
      </c>
      <c r="B135" s="899" t="s">
        <v>840</v>
      </c>
      <c r="C135" s="767" t="s">
        <v>562</v>
      </c>
      <c r="D135" s="440" t="s">
        <v>567</v>
      </c>
      <c r="E135" s="138"/>
      <c r="F135" s="506"/>
      <c r="G135" s="506"/>
      <c r="H135" s="506"/>
      <c r="I135" s="1021">
        <v>25</v>
      </c>
      <c r="J135" s="904">
        <v>10</v>
      </c>
      <c r="K135" s="904">
        <v>20</v>
      </c>
      <c r="L135" s="904">
        <v>8</v>
      </c>
      <c r="M135" s="1023">
        <f t="shared" ref="M135" si="48">I135+J135+K135</f>
        <v>55</v>
      </c>
    </row>
    <row r="136" spans="1:13">
      <c r="A136" s="694"/>
      <c r="B136" s="633"/>
      <c r="C136" s="706"/>
      <c r="D136" s="41" t="s">
        <v>841</v>
      </c>
      <c r="E136" s="138"/>
      <c r="F136" s="507">
        <v>0.44471064814814815</v>
      </c>
      <c r="G136" s="507">
        <v>0.55577546296296299</v>
      </c>
      <c r="H136" s="507">
        <f t="shared" ref="H136" si="49">G136-F136</f>
        <v>0.11106481481481484</v>
      </c>
      <c r="I136" s="1003"/>
      <c r="J136" s="725"/>
      <c r="K136" s="725"/>
      <c r="L136" s="725"/>
      <c r="M136" s="1018"/>
    </row>
    <row r="137" spans="1:13">
      <c r="A137" s="695"/>
      <c r="B137" s="634"/>
      <c r="C137" s="696"/>
      <c r="D137" s="41" t="s">
        <v>842</v>
      </c>
      <c r="E137" s="207"/>
      <c r="F137" s="509"/>
      <c r="G137" s="509"/>
      <c r="H137" s="509"/>
      <c r="I137" s="1004"/>
      <c r="J137" s="726"/>
      <c r="K137" s="726"/>
      <c r="L137" s="726"/>
      <c r="M137" s="1019"/>
    </row>
    <row r="138" spans="1:13">
      <c r="A138" s="1020" t="s">
        <v>778</v>
      </c>
      <c r="B138" s="899" t="s">
        <v>222</v>
      </c>
      <c r="C138" s="767" t="s">
        <v>222</v>
      </c>
      <c r="D138" s="440" t="s">
        <v>843</v>
      </c>
      <c r="E138" s="138"/>
      <c r="F138" s="506"/>
      <c r="G138" s="506"/>
      <c r="H138" s="506"/>
      <c r="I138" s="1021">
        <v>15</v>
      </c>
      <c r="J138" s="904">
        <v>10</v>
      </c>
      <c r="K138" s="904">
        <v>0</v>
      </c>
      <c r="L138" s="904">
        <v>8</v>
      </c>
      <c r="M138" s="1023">
        <f t="shared" ref="M138" si="50">I138+J138+K138</f>
        <v>25</v>
      </c>
    </row>
    <row r="139" spans="1:13">
      <c r="A139" s="694"/>
      <c r="B139" s="633"/>
      <c r="C139" s="706"/>
      <c r="D139" s="41" t="s">
        <v>844</v>
      </c>
      <c r="E139" s="138"/>
      <c r="F139" s="507">
        <v>0.43084490740740744</v>
      </c>
      <c r="G139" s="507">
        <v>0.56616898148148154</v>
      </c>
      <c r="H139" s="507">
        <f t="shared" ref="H139" si="51">G139-F139</f>
        <v>0.1353240740740741</v>
      </c>
      <c r="I139" s="1003"/>
      <c r="J139" s="725"/>
      <c r="K139" s="725"/>
      <c r="L139" s="725"/>
      <c r="M139" s="1018"/>
    </row>
    <row r="140" spans="1:13">
      <c r="A140" s="695"/>
      <c r="B140" s="634"/>
      <c r="C140" s="696"/>
      <c r="D140" s="133" t="s">
        <v>845</v>
      </c>
      <c r="E140" s="207"/>
      <c r="F140" s="509"/>
      <c r="G140" s="509"/>
      <c r="H140" s="509"/>
      <c r="I140" s="1004"/>
      <c r="J140" s="726"/>
      <c r="K140" s="726"/>
      <c r="L140" s="726"/>
      <c r="M140" s="1019"/>
    </row>
    <row r="141" spans="1:13">
      <c r="A141" s="1022" t="s">
        <v>815</v>
      </c>
      <c r="B141" s="868" t="s">
        <v>630</v>
      </c>
      <c r="C141" s="867" t="s">
        <v>630</v>
      </c>
      <c r="D141" s="41" t="s">
        <v>654</v>
      </c>
      <c r="E141" s="138"/>
      <c r="F141" s="506"/>
      <c r="G141" s="506"/>
      <c r="H141" s="506"/>
      <c r="I141" s="1021">
        <v>15</v>
      </c>
      <c r="J141" s="904">
        <v>10</v>
      </c>
      <c r="K141" s="904">
        <v>0</v>
      </c>
      <c r="L141" s="904">
        <v>8</v>
      </c>
      <c r="M141" s="1023">
        <f t="shared" ref="M141" si="52">I141+J141+K141</f>
        <v>25</v>
      </c>
    </row>
    <row r="142" spans="1:13">
      <c r="A142" s="738"/>
      <c r="B142" s="868"/>
      <c r="C142" s="867"/>
      <c r="D142" s="41" t="s">
        <v>573</v>
      </c>
      <c r="E142" s="138"/>
      <c r="F142" s="507">
        <v>0.41706018518518517</v>
      </c>
      <c r="G142" s="507">
        <v>0.56410879629629629</v>
      </c>
      <c r="H142" s="507">
        <f t="shared" ref="H142" si="53">G142-F142</f>
        <v>0.14704861111111112</v>
      </c>
      <c r="I142" s="1003"/>
      <c r="J142" s="725"/>
      <c r="K142" s="725"/>
      <c r="L142" s="725"/>
      <c r="M142" s="1018"/>
    </row>
    <row r="143" spans="1:13">
      <c r="A143" s="732"/>
      <c r="B143" s="868"/>
      <c r="C143" s="867"/>
      <c r="D143" s="133" t="s">
        <v>846</v>
      </c>
      <c r="E143" s="207"/>
      <c r="F143" s="509"/>
      <c r="G143" s="509"/>
      <c r="H143" s="509"/>
      <c r="I143" s="1004"/>
      <c r="J143" s="726"/>
      <c r="K143" s="726"/>
      <c r="L143" s="726"/>
      <c r="M143" s="1019"/>
    </row>
    <row r="144" spans="1:13">
      <c r="A144" s="1022" t="s">
        <v>819</v>
      </c>
      <c r="B144" s="899" t="s">
        <v>847</v>
      </c>
      <c r="C144" s="767" t="s">
        <v>249</v>
      </c>
      <c r="D144" s="41" t="s">
        <v>197</v>
      </c>
      <c r="E144" s="138"/>
      <c r="F144" s="506"/>
      <c r="G144" s="506"/>
      <c r="H144" s="506"/>
      <c r="I144" s="1003">
        <v>0</v>
      </c>
      <c r="J144" s="725">
        <v>0</v>
      </c>
      <c r="K144" s="904">
        <v>0</v>
      </c>
      <c r="L144" s="725"/>
      <c r="M144" s="1018" t="s">
        <v>848</v>
      </c>
    </row>
    <row r="145" spans="1:13">
      <c r="A145" s="738"/>
      <c r="B145" s="633"/>
      <c r="C145" s="706"/>
      <c r="D145" s="41" t="s">
        <v>849</v>
      </c>
      <c r="E145" s="138"/>
      <c r="F145" s="507" t="s">
        <v>848</v>
      </c>
      <c r="G145" s="507" t="s">
        <v>848</v>
      </c>
      <c r="H145" s="507" t="s">
        <v>848</v>
      </c>
      <c r="I145" s="1003"/>
      <c r="J145" s="725"/>
      <c r="K145" s="725"/>
      <c r="L145" s="725"/>
      <c r="M145" s="1018"/>
    </row>
    <row r="146" spans="1:13">
      <c r="A146" s="732"/>
      <c r="B146" s="634"/>
      <c r="C146" s="696"/>
      <c r="D146" s="133" t="s">
        <v>212</v>
      </c>
      <c r="E146" s="207"/>
      <c r="F146" s="509"/>
      <c r="G146" s="509"/>
      <c r="H146" s="509"/>
      <c r="I146" s="1004"/>
      <c r="J146" s="726"/>
      <c r="K146" s="726"/>
      <c r="L146" s="726"/>
      <c r="M146" s="1019"/>
    </row>
    <row r="147" spans="1:13">
      <c r="A147" s="1020" t="s">
        <v>850</v>
      </c>
      <c r="B147" s="899" t="s">
        <v>851</v>
      </c>
      <c r="C147" s="767" t="s">
        <v>562</v>
      </c>
      <c r="D147" s="41" t="s">
        <v>852</v>
      </c>
      <c r="E147" s="210"/>
      <c r="F147" s="506"/>
      <c r="G147" s="506"/>
      <c r="H147" s="506"/>
      <c r="I147" s="1021">
        <v>25</v>
      </c>
      <c r="J147" s="904">
        <v>0</v>
      </c>
      <c r="K147" s="904">
        <v>0</v>
      </c>
      <c r="L147" s="904"/>
      <c r="M147" s="1018" t="s">
        <v>848</v>
      </c>
    </row>
    <row r="148" spans="1:13">
      <c r="A148" s="694"/>
      <c r="B148" s="633"/>
      <c r="C148" s="706"/>
      <c r="D148" s="41" t="s">
        <v>853</v>
      </c>
      <c r="E148" s="144"/>
      <c r="F148" s="507" t="s">
        <v>848</v>
      </c>
      <c r="G148" s="507" t="s">
        <v>848</v>
      </c>
      <c r="H148" s="507" t="s">
        <v>848</v>
      </c>
      <c r="I148" s="1003"/>
      <c r="J148" s="725"/>
      <c r="K148" s="725"/>
      <c r="L148" s="725"/>
      <c r="M148" s="1018"/>
    </row>
    <row r="149" spans="1:13">
      <c r="A149" s="695"/>
      <c r="B149" s="634"/>
      <c r="C149" s="696"/>
      <c r="D149" s="41" t="s">
        <v>854</v>
      </c>
      <c r="E149" s="208"/>
      <c r="F149" s="509"/>
      <c r="G149" s="509"/>
      <c r="H149" s="509"/>
      <c r="I149" s="1004"/>
      <c r="J149" s="726"/>
      <c r="K149" s="726"/>
      <c r="L149" s="726"/>
      <c r="M149" s="1019"/>
    </row>
    <row r="150" spans="1:13">
      <c r="A150" s="1013"/>
      <c r="B150" s="1014"/>
      <c r="C150" s="1015"/>
      <c r="D150" s="444"/>
      <c r="E150" s="210"/>
      <c r="F150" s="1016"/>
      <c r="G150" s="1017"/>
      <c r="H150" s="1017"/>
      <c r="I150" s="1010"/>
      <c r="J150" s="1011"/>
      <c r="K150" s="905"/>
      <c r="L150" s="905"/>
      <c r="M150" s="676"/>
    </row>
    <row r="151" spans="1:13">
      <c r="A151" s="1013"/>
      <c r="B151" s="1014"/>
      <c r="C151" s="1015"/>
      <c r="D151" s="41"/>
      <c r="E151" s="132"/>
      <c r="F151" s="1016"/>
      <c r="G151" s="1017"/>
      <c r="H151" s="1017"/>
      <c r="I151" s="1010"/>
      <c r="J151" s="1011"/>
      <c r="K151" s="644"/>
      <c r="L151" s="644"/>
      <c r="M151" s="1012"/>
    </row>
    <row r="152" spans="1:13" ht="15.75" thickBot="1">
      <c r="A152" s="1013"/>
      <c r="B152" s="1014"/>
      <c r="C152" s="1015"/>
      <c r="D152" s="133"/>
      <c r="E152" s="206"/>
      <c r="F152" s="1016"/>
      <c r="G152" s="1017"/>
      <c r="H152" s="1017"/>
      <c r="I152" s="1010"/>
      <c r="J152" s="1011"/>
      <c r="K152" s="648"/>
      <c r="L152" s="648"/>
      <c r="M152" s="1012"/>
    </row>
    <row r="153" spans="1:13" ht="18.75" thickBot="1">
      <c r="A153" s="678"/>
      <c r="B153" s="679"/>
      <c r="C153" s="679"/>
      <c r="D153" s="679"/>
      <c r="E153" s="679"/>
      <c r="F153" s="679"/>
      <c r="G153" s="679"/>
      <c r="H153" s="679"/>
      <c r="I153" s="679"/>
      <c r="J153" s="679"/>
      <c r="K153" s="680"/>
      <c r="L153" s="680"/>
      <c r="M153" s="681"/>
    </row>
  </sheetData>
  <mergeCells count="415">
    <mergeCell ref="M8:M10"/>
    <mergeCell ref="L11:L13"/>
    <mergeCell ref="M11:M13"/>
    <mergeCell ref="K11:K13"/>
    <mergeCell ref="A1:M1"/>
    <mergeCell ref="A2:M2"/>
    <mergeCell ref="A4:M4"/>
    <mergeCell ref="A5:A7"/>
    <mergeCell ref="B5:B7"/>
    <mergeCell ref="C5:C7"/>
    <mergeCell ref="I5:I7"/>
    <mergeCell ref="J5:J7"/>
    <mergeCell ref="K5:K7"/>
    <mergeCell ref="L5:L7"/>
    <mergeCell ref="M5:M7"/>
    <mergeCell ref="A11:A13"/>
    <mergeCell ref="B11:B13"/>
    <mergeCell ref="C11:C13"/>
    <mergeCell ref="I11:I13"/>
    <mergeCell ref="J11:J13"/>
    <mergeCell ref="A8:A10"/>
    <mergeCell ref="B8:B10"/>
    <mergeCell ref="C8:C10"/>
    <mergeCell ref="I8:I10"/>
    <mergeCell ref="J8:J10"/>
    <mergeCell ref="K14:K16"/>
    <mergeCell ref="L14:L16"/>
    <mergeCell ref="M14:M16"/>
    <mergeCell ref="A17:M17"/>
    <mergeCell ref="A18:A20"/>
    <mergeCell ref="B18:B20"/>
    <mergeCell ref="C18:C20"/>
    <mergeCell ref="I18:I20"/>
    <mergeCell ref="J18:J20"/>
    <mergeCell ref="K18:K20"/>
    <mergeCell ref="L18:L20"/>
    <mergeCell ref="M18:M20"/>
    <mergeCell ref="A14:A16"/>
    <mergeCell ref="B14:B16"/>
    <mergeCell ref="C14:C16"/>
    <mergeCell ref="F14:F16"/>
    <mergeCell ref="G14:G16"/>
    <mergeCell ref="H14:H16"/>
    <mergeCell ref="I14:I16"/>
    <mergeCell ref="J14:J16"/>
    <mergeCell ref="K8:K10"/>
    <mergeCell ref="L8:L10"/>
    <mergeCell ref="A21:A23"/>
    <mergeCell ref="B21:B23"/>
    <mergeCell ref="C21:C23"/>
    <mergeCell ref="I21:I23"/>
    <mergeCell ref="J21:J23"/>
    <mergeCell ref="K21:K23"/>
    <mergeCell ref="L21:L23"/>
    <mergeCell ref="M21:M23"/>
    <mergeCell ref="L24:L26"/>
    <mergeCell ref="M24:M26"/>
    <mergeCell ref="N24:N26"/>
    <mergeCell ref="A27:A29"/>
    <mergeCell ref="B27:B29"/>
    <mergeCell ref="C27:C29"/>
    <mergeCell ref="I27:I29"/>
    <mergeCell ref="J27:J29"/>
    <mergeCell ref="K27:K29"/>
    <mergeCell ref="L27:L29"/>
    <mergeCell ref="A24:A26"/>
    <mergeCell ref="B24:B26"/>
    <mergeCell ref="C24:C26"/>
    <mergeCell ref="I24:I26"/>
    <mergeCell ref="J24:J26"/>
    <mergeCell ref="K24:K26"/>
    <mergeCell ref="M27:M29"/>
    <mergeCell ref="A30:A32"/>
    <mergeCell ref="B30:B32"/>
    <mergeCell ref="C30:C32"/>
    <mergeCell ref="I30:I32"/>
    <mergeCell ref="J30:J32"/>
    <mergeCell ref="K30:K32"/>
    <mergeCell ref="L30:L32"/>
    <mergeCell ref="M30:M32"/>
    <mergeCell ref="I33:I35"/>
    <mergeCell ref="J33:J35"/>
    <mergeCell ref="K33:K35"/>
    <mergeCell ref="L33:L35"/>
    <mergeCell ref="M33:M35"/>
    <mergeCell ref="A36:M36"/>
    <mergeCell ref="A33:A35"/>
    <mergeCell ref="B33:B35"/>
    <mergeCell ref="C33:C35"/>
    <mergeCell ref="F33:F35"/>
    <mergeCell ref="G33:G35"/>
    <mergeCell ref="H33:H35"/>
    <mergeCell ref="L37:L39"/>
    <mergeCell ref="M37:M39"/>
    <mergeCell ref="A40:A42"/>
    <mergeCell ref="B40:B42"/>
    <mergeCell ref="C40:C42"/>
    <mergeCell ref="I40:I42"/>
    <mergeCell ref="J40:J42"/>
    <mergeCell ref="K40:K42"/>
    <mergeCell ref="L40:L42"/>
    <mergeCell ref="M40:M42"/>
    <mergeCell ref="A37:A39"/>
    <mergeCell ref="B37:B39"/>
    <mergeCell ref="C37:C39"/>
    <mergeCell ref="I37:I39"/>
    <mergeCell ref="J37:J39"/>
    <mergeCell ref="K37:K39"/>
    <mergeCell ref="I43:I45"/>
    <mergeCell ref="J43:J45"/>
    <mergeCell ref="K43:K45"/>
    <mergeCell ref="L43:L45"/>
    <mergeCell ref="M43:M45"/>
    <mergeCell ref="A46:M46"/>
    <mergeCell ref="A43:A45"/>
    <mergeCell ref="B43:B45"/>
    <mergeCell ref="C43:C45"/>
    <mergeCell ref="F43:F45"/>
    <mergeCell ref="G43:G45"/>
    <mergeCell ref="H43:H45"/>
    <mergeCell ref="L47:L49"/>
    <mergeCell ref="M47:M49"/>
    <mergeCell ref="A50:A52"/>
    <mergeCell ref="B50:B52"/>
    <mergeCell ref="C50:C52"/>
    <mergeCell ref="I50:I52"/>
    <mergeCell ref="J50:J52"/>
    <mergeCell ref="K50:K52"/>
    <mergeCell ref="L50:L52"/>
    <mergeCell ref="M50:M52"/>
    <mergeCell ref="A47:A49"/>
    <mergeCell ref="B47:B49"/>
    <mergeCell ref="C47:C49"/>
    <mergeCell ref="I47:I49"/>
    <mergeCell ref="J47:J49"/>
    <mergeCell ref="K47:K49"/>
    <mergeCell ref="N50:N52"/>
    <mergeCell ref="A53:A55"/>
    <mergeCell ref="B53:B55"/>
    <mergeCell ref="C53:C55"/>
    <mergeCell ref="I53:I55"/>
    <mergeCell ref="J53:J55"/>
    <mergeCell ref="K53:K55"/>
    <mergeCell ref="L53:L55"/>
    <mergeCell ref="M53:M55"/>
    <mergeCell ref="L56:L58"/>
    <mergeCell ref="M56:M58"/>
    <mergeCell ref="A59:A61"/>
    <mergeCell ref="B59:B61"/>
    <mergeCell ref="C59:C61"/>
    <mergeCell ref="I59:I61"/>
    <mergeCell ref="J59:J61"/>
    <mergeCell ref="K59:K61"/>
    <mergeCell ref="L59:L61"/>
    <mergeCell ref="M59:M61"/>
    <mergeCell ref="A56:A58"/>
    <mergeCell ref="B56:B58"/>
    <mergeCell ref="C56:C58"/>
    <mergeCell ref="I56:I58"/>
    <mergeCell ref="J56:J58"/>
    <mergeCell ref="K56:K58"/>
    <mergeCell ref="N59:N61"/>
    <mergeCell ref="A62:A64"/>
    <mergeCell ref="B62:B64"/>
    <mergeCell ref="C62:C64"/>
    <mergeCell ref="F62:F64"/>
    <mergeCell ref="G62:G64"/>
    <mergeCell ref="H62:H64"/>
    <mergeCell ref="I62:I64"/>
    <mergeCell ref="J62:J64"/>
    <mergeCell ref="K62:K64"/>
    <mergeCell ref="L62:L64"/>
    <mergeCell ref="M62:M64"/>
    <mergeCell ref="A65:M65"/>
    <mergeCell ref="A66:A68"/>
    <mergeCell ref="B66:B68"/>
    <mergeCell ref="C66:C68"/>
    <mergeCell ref="I66:I68"/>
    <mergeCell ref="J66:J68"/>
    <mergeCell ref="K66:K68"/>
    <mergeCell ref="L66:L68"/>
    <mergeCell ref="M66:M68"/>
    <mergeCell ref="A69:A71"/>
    <mergeCell ref="B69:B71"/>
    <mergeCell ref="C69:C71"/>
    <mergeCell ref="I69:I71"/>
    <mergeCell ref="J69:J71"/>
    <mergeCell ref="K69:K71"/>
    <mergeCell ref="L69:L71"/>
    <mergeCell ref="M69:M71"/>
    <mergeCell ref="L72:L74"/>
    <mergeCell ref="M72:M74"/>
    <mergeCell ref="A75:A77"/>
    <mergeCell ref="B75:B77"/>
    <mergeCell ref="C75:C77"/>
    <mergeCell ref="I75:I77"/>
    <mergeCell ref="J75:J77"/>
    <mergeCell ref="K75:K77"/>
    <mergeCell ref="L75:L77"/>
    <mergeCell ref="M75:M77"/>
    <mergeCell ref="A72:A74"/>
    <mergeCell ref="B72:B74"/>
    <mergeCell ref="C72:C74"/>
    <mergeCell ref="I72:I74"/>
    <mergeCell ref="J72:J74"/>
    <mergeCell ref="K72:K74"/>
    <mergeCell ref="L78:L80"/>
    <mergeCell ref="M78:M80"/>
    <mergeCell ref="A81:A83"/>
    <mergeCell ref="B81:B83"/>
    <mergeCell ref="C81:C83"/>
    <mergeCell ref="I81:I83"/>
    <mergeCell ref="J81:J83"/>
    <mergeCell ref="K81:K83"/>
    <mergeCell ref="L81:L83"/>
    <mergeCell ref="M81:M83"/>
    <mergeCell ref="A78:A80"/>
    <mergeCell ref="B78:B80"/>
    <mergeCell ref="C78:C80"/>
    <mergeCell ref="I78:I80"/>
    <mergeCell ref="J78:J80"/>
    <mergeCell ref="K78:K80"/>
    <mergeCell ref="L84:L86"/>
    <mergeCell ref="M84:M86"/>
    <mergeCell ref="A87:A89"/>
    <mergeCell ref="B87:B89"/>
    <mergeCell ref="C87:C89"/>
    <mergeCell ref="F87:F89"/>
    <mergeCell ref="G87:G89"/>
    <mergeCell ref="H87:H89"/>
    <mergeCell ref="I87:I89"/>
    <mergeCell ref="J87:J89"/>
    <mergeCell ref="A84:A86"/>
    <mergeCell ref="B84:B86"/>
    <mergeCell ref="C84:C86"/>
    <mergeCell ref="I84:I86"/>
    <mergeCell ref="J84:J86"/>
    <mergeCell ref="K84:K86"/>
    <mergeCell ref="K87:K89"/>
    <mergeCell ref="L87:L89"/>
    <mergeCell ref="M87:M89"/>
    <mergeCell ref="A90:M90"/>
    <mergeCell ref="A91:A93"/>
    <mergeCell ref="B91:B93"/>
    <mergeCell ref="C91:C93"/>
    <mergeCell ref="I91:I93"/>
    <mergeCell ref="J91:J93"/>
    <mergeCell ref="K91:K93"/>
    <mergeCell ref="L91:L93"/>
    <mergeCell ref="M91:M93"/>
    <mergeCell ref="A94:A96"/>
    <mergeCell ref="B94:B96"/>
    <mergeCell ref="C94:C96"/>
    <mergeCell ref="I94:I96"/>
    <mergeCell ref="J94:J96"/>
    <mergeCell ref="K94:K96"/>
    <mergeCell ref="L94:L96"/>
    <mergeCell ref="M94:M96"/>
    <mergeCell ref="L97:L99"/>
    <mergeCell ref="M97:M99"/>
    <mergeCell ref="A100:A102"/>
    <mergeCell ref="B100:B102"/>
    <mergeCell ref="C100:C102"/>
    <mergeCell ref="I100:I102"/>
    <mergeCell ref="J100:J102"/>
    <mergeCell ref="K100:K102"/>
    <mergeCell ref="L100:L102"/>
    <mergeCell ref="M100:M102"/>
    <mergeCell ref="A97:A99"/>
    <mergeCell ref="B97:B99"/>
    <mergeCell ref="C97:C99"/>
    <mergeCell ref="I97:I99"/>
    <mergeCell ref="J97:J99"/>
    <mergeCell ref="K97:K99"/>
    <mergeCell ref="I103:I105"/>
    <mergeCell ref="J103:J105"/>
    <mergeCell ref="K103:K105"/>
    <mergeCell ref="L103:L105"/>
    <mergeCell ref="M103:M105"/>
    <mergeCell ref="A106:M106"/>
    <mergeCell ref="A103:A105"/>
    <mergeCell ref="B103:B105"/>
    <mergeCell ref="C103:C105"/>
    <mergeCell ref="F103:F105"/>
    <mergeCell ref="G103:G105"/>
    <mergeCell ref="H103:H105"/>
    <mergeCell ref="L107:L109"/>
    <mergeCell ref="M107:M109"/>
    <mergeCell ref="A110:A112"/>
    <mergeCell ref="B110:B112"/>
    <mergeCell ref="C110:C112"/>
    <mergeCell ref="I110:I112"/>
    <mergeCell ref="J110:J112"/>
    <mergeCell ref="K110:K112"/>
    <mergeCell ref="L110:L112"/>
    <mergeCell ref="M110:M112"/>
    <mergeCell ref="A107:A109"/>
    <mergeCell ref="B107:B109"/>
    <mergeCell ref="C107:C109"/>
    <mergeCell ref="I107:I109"/>
    <mergeCell ref="J107:J109"/>
    <mergeCell ref="K107:K109"/>
    <mergeCell ref="L113:L115"/>
    <mergeCell ref="M113:M115"/>
    <mergeCell ref="N113:N115"/>
    <mergeCell ref="A116:A118"/>
    <mergeCell ref="B116:B118"/>
    <mergeCell ref="C116:C118"/>
    <mergeCell ref="I116:I118"/>
    <mergeCell ref="J116:J118"/>
    <mergeCell ref="K116:K118"/>
    <mergeCell ref="L116:L118"/>
    <mergeCell ref="A113:A115"/>
    <mergeCell ref="B113:B115"/>
    <mergeCell ref="C113:C115"/>
    <mergeCell ref="I113:I115"/>
    <mergeCell ref="J113:J115"/>
    <mergeCell ref="K113:K115"/>
    <mergeCell ref="M116:M118"/>
    <mergeCell ref="A119:A121"/>
    <mergeCell ref="B119:B121"/>
    <mergeCell ref="C119:C121"/>
    <mergeCell ref="I119:I121"/>
    <mergeCell ref="J119:J121"/>
    <mergeCell ref="K119:K121"/>
    <mergeCell ref="L119:L121"/>
    <mergeCell ref="M119:M121"/>
    <mergeCell ref="I122:I124"/>
    <mergeCell ref="J122:J124"/>
    <mergeCell ref="K122:K124"/>
    <mergeCell ref="L122:L124"/>
    <mergeCell ref="M122:M124"/>
    <mergeCell ref="A125:M125"/>
    <mergeCell ref="A122:A124"/>
    <mergeCell ref="B122:B124"/>
    <mergeCell ref="C122:C124"/>
    <mergeCell ref="F122:F124"/>
    <mergeCell ref="G122:G124"/>
    <mergeCell ref="H122:H124"/>
    <mergeCell ref="L126:L128"/>
    <mergeCell ref="M126:M128"/>
    <mergeCell ref="A129:A131"/>
    <mergeCell ref="B129:B131"/>
    <mergeCell ref="C129:C131"/>
    <mergeCell ref="I129:I131"/>
    <mergeCell ref="J129:J131"/>
    <mergeCell ref="K129:K131"/>
    <mergeCell ref="L129:L131"/>
    <mergeCell ref="M129:M131"/>
    <mergeCell ref="A126:A128"/>
    <mergeCell ref="B126:B128"/>
    <mergeCell ref="C126:C128"/>
    <mergeCell ref="I126:I128"/>
    <mergeCell ref="J126:J128"/>
    <mergeCell ref="K126:K128"/>
    <mergeCell ref="L132:L134"/>
    <mergeCell ref="M132:M134"/>
    <mergeCell ref="A135:A137"/>
    <mergeCell ref="B135:B137"/>
    <mergeCell ref="C135:C137"/>
    <mergeCell ref="I135:I137"/>
    <mergeCell ref="J135:J137"/>
    <mergeCell ref="K135:K137"/>
    <mergeCell ref="L135:L137"/>
    <mergeCell ref="M135:M137"/>
    <mergeCell ref="A132:A134"/>
    <mergeCell ref="B132:B134"/>
    <mergeCell ref="C132:C134"/>
    <mergeCell ref="I132:I134"/>
    <mergeCell ref="J132:J134"/>
    <mergeCell ref="K132:K134"/>
    <mergeCell ref="L138:L140"/>
    <mergeCell ref="M138:M140"/>
    <mergeCell ref="A141:A143"/>
    <mergeCell ref="B141:B143"/>
    <mergeCell ref="C141:C143"/>
    <mergeCell ref="I141:I143"/>
    <mergeCell ref="J141:J143"/>
    <mergeCell ref="K141:K143"/>
    <mergeCell ref="L141:L143"/>
    <mergeCell ref="M141:M143"/>
    <mergeCell ref="A138:A140"/>
    <mergeCell ref="B138:B140"/>
    <mergeCell ref="C138:C140"/>
    <mergeCell ref="I138:I140"/>
    <mergeCell ref="J138:J140"/>
    <mergeCell ref="K138:K140"/>
    <mergeCell ref="L144:L146"/>
    <mergeCell ref="M144:M146"/>
    <mergeCell ref="A147:A149"/>
    <mergeCell ref="B147:B149"/>
    <mergeCell ref="C147:C149"/>
    <mergeCell ref="I147:I149"/>
    <mergeCell ref="J147:J149"/>
    <mergeCell ref="K147:K149"/>
    <mergeCell ref="L147:L149"/>
    <mergeCell ref="M147:M149"/>
    <mergeCell ref="A144:A146"/>
    <mergeCell ref="B144:B146"/>
    <mergeCell ref="C144:C146"/>
    <mergeCell ref="I144:I146"/>
    <mergeCell ref="J144:J146"/>
    <mergeCell ref="K144:K146"/>
    <mergeCell ref="I150:I152"/>
    <mergeCell ref="J150:J152"/>
    <mergeCell ref="K150:K152"/>
    <mergeCell ref="L150:L152"/>
    <mergeCell ref="M150:M152"/>
    <mergeCell ref="A153:M153"/>
    <mergeCell ref="A150:A152"/>
    <mergeCell ref="B150:B152"/>
    <mergeCell ref="C150:C152"/>
    <mergeCell ref="F150:F152"/>
    <mergeCell ref="G150:G152"/>
    <mergeCell ref="H150:H15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8"/>
  <sheetViews>
    <sheetView topLeftCell="A25" workbookViewId="0">
      <selection activeCell="N58" sqref="N58"/>
    </sheetView>
  </sheetViews>
  <sheetFormatPr defaultRowHeight="15"/>
  <cols>
    <col min="3" max="3" width="21" bestFit="1" customWidth="1"/>
    <col min="4" max="4" width="22.42578125" bestFit="1" customWidth="1"/>
    <col min="8" max="8" width="10.28515625" customWidth="1"/>
    <col min="9" max="10" width="9.7109375" customWidth="1"/>
    <col min="12" max="12" width="10.42578125" customWidth="1"/>
    <col min="13" max="13" width="12.5703125" customWidth="1"/>
  </cols>
  <sheetData>
    <row r="1" spans="1:13" ht="15.75" thickBot="1"/>
    <row r="2" spans="1:13" ht="24" thickBot="1">
      <c r="A2" s="756" t="s">
        <v>863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8"/>
    </row>
    <row r="3" spans="1:13" ht="29.25" customHeight="1" thickBot="1">
      <c r="A3" s="756" t="s">
        <v>864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60"/>
    </row>
    <row r="4" spans="1:13" ht="108.75" thickBot="1">
      <c r="A4" s="43" t="s">
        <v>22</v>
      </c>
      <c r="B4" s="44" t="s">
        <v>90</v>
      </c>
      <c r="C4" s="44" t="s">
        <v>91</v>
      </c>
      <c r="D4" s="44" t="s">
        <v>23</v>
      </c>
      <c r="E4" s="44" t="s">
        <v>92</v>
      </c>
      <c r="F4" s="45" t="s">
        <v>93</v>
      </c>
      <c r="G4" s="45" t="s">
        <v>94</v>
      </c>
      <c r="H4" s="45" t="s">
        <v>95</v>
      </c>
      <c r="I4" s="212" t="s">
        <v>96</v>
      </c>
      <c r="J4" s="212" t="s">
        <v>97</v>
      </c>
      <c r="K4" s="212" t="s">
        <v>98</v>
      </c>
      <c r="L4" s="212" t="s">
        <v>99</v>
      </c>
      <c r="M4" s="46" t="s">
        <v>729</v>
      </c>
    </row>
    <row r="5" spans="1:13" ht="15.75" thickBot="1">
      <c r="A5" s="678" t="s">
        <v>238</v>
      </c>
      <c r="B5" s="729"/>
      <c r="C5" s="729"/>
      <c r="D5" s="729"/>
      <c r="E5" s="729"/>
      <c r="F5" s="729"/>
      <c r="G5" s="729"/>
      <c r="H5" s="729"/>
      <c r="I5" s="729"/>
      <c r="J5" s="729"/>
      <c r="K5" s="730"/>
      <c r="L5" s="730"/>
      <c r="M5" s="731"/>
    </row>
    <row r="6" spans="1:13">
      <c r="A6" s="732">
        <v>1</v>
      </c>
      <c r="B6" s="634" t="s">
        <v>621</v>
      </c>
      <c r="C6" s="986" t="s">
        <v>249</v>
      </c>
      <c r="D6" s="48" t="s">
        <v>250</v>
      </c>
      <c r="E6" s="138"/>
      <c r="F6" s="733">
        <v>0.77475694444444443</v>
      </c>
      <c r="G6" s="734">
        <v>0.85901620370370368</v>
      </c>
      <c r="H6" s="734">
        <f>(G6-F6)</f>
        <v>8.4259259259259256E-2</v>
      </c>
      <c r="I6" s="735">
        <v>20</v>
      </c>
      <c r="J6" s="726">
        <v>10</v>
      </c>
      <c r="K6" s="775">
        <v>100</v>
      </c>
      <c r="L6" s="775">
        <v>5</v>
      </c>
      <c r="M6" s="727">
        <f>SUM(I6:K6)</f>
        <v>130</v>
      </c>
    </row>
    <row r="7" spans="1:13">
      <c r="A7" s="1045"/>
      <c r="B7" s="1052"/>
      <c r="C7" s="986"/>
      <c r="D7" s="48" t="s">
        <v>109</v>
      </c>
      <c r="E7" s="138"/>
      <c r="F7" s="996"/>
      <c r="G7" s="1056"/>
      <c r="H7" s="1056"/>
      <c r="I7" s="1062"/>
      <c r="J7" s="1063"/>
      <c r="K7" s="725"/>
      <c r="L7" s="725"/>
      <c r="M7" s="1064"/>
    </row>
    <row r="8" spans="1:13">
      <c r="A8" s="1045"/>
      <c r="B8" s="1052"/>
      <c r="C8" s="988"/>
      <c r="D8" s="139" t="s">
        <v>253</v>
      </c>
      <c r="E8" s="140"/>
      <c r="F8" s="996"/>
      <c r="G8" s="1056"/>
      <c r="H8" s="1056"/>
      <c r="I8" s="1062"/>
      <c r="J8" s="1063"/>
      <c r="K8" s="726"/>
      <c r="L8" s="726"/>
      <c r="M8" s="1064"/>
    </row>
    <row r="9" spans="1:13">
      <c r="A9" s="1045">
        <v>2</v>
      </c>
      <c r="B9" s="1052" t="s">
        <v>630</v>
      </c>
      <c r="C9" s="986" t="s">
        <v>631</v>
      </c>
      <c r="D9" s="485" t="s">
        <v>531</v>
      </c>
      <c r="E9" s="486"/>
      <c r="F9" s="996">
        <v>0.7709259259259259</v>
      </c>
      <c r="G9" s="1056">
        <v>0.88768518518518524</v>
      </c>
      <c r="H9" s="734">
        <f>(G9-F9)</f>
        <v>0.11675925925925934</v>
      </c>
      <c r="I9" s="1062">
        <v>25</v>
      </c>
      <c r="J9" s="1063">
        <v>10</v>
      </c>
      <c r="K9" s="989">
        <v>70</v>
      </c>
      <c r="L9" s="989">
        <v>5</v>
      </c>
      <c r="M9" s="727">
        <f t="shared" ref="M9" si="0">SUM(I9:K9)</f>
        <v>105</v>
      </c>
    </row>
    <row r="10" spans="1:13">
      <c r="A10" s="1045"/>
      <c r="B10" s="1052"/>
      <c r="C10" s="986"/>
      <c r="D10" s="48" t="s">
        <v>534</v>
      </c>
      <c r="E10" s="138"/>
      <c r="F10" s="996"/>
      <c r="G10" s="1056"/>
      <c r="H10" s="1056"/>
      <c r="I10" s="1062"/>
      <c r="J10" s="1063"/>
      <c r="K10" s="725"/>
      <c r="L10" s="725"/>
      <c r="M10" s="1064"/>
    </row>
    <row r="11" spans="1:13" ht="15.75" thickBot="1">
      <c r="A11" s="1045"/>
      <c r="B11" s="1052"/>
      <c r="C11" s="986"/>
      <c r="D11" s="139" t="s">
        <v>699</v>
      </c>
      <c r="E11" s="140"/>
      <c r="F11" s="996"/>
      <c r="G11" s="1056"/>
      <c r="H11" s="1056"/>
      <c r="I11" s="1062"/>
      <c r="J11" s="1063"/>
      <c r="K11" s="726"/>
      <c r="L11" s="726"/>
      <c r="M11" s="1064"/>
    </row>
    <row r="12" spans="1:13" ht="18.75" thickBot="1">
      <c r="A12" s="656" t="s">
        <v>50</v>
      </c>
      <c r="B12" s="657"/>
      <c r="C12" s="657"/>
      <c r="D12" s="657"/>
      <c r="E12" s="657"/>
      <c r="F12" s="657"/>
      <c r="G12" s="657"/>
      <c r="H12" s="657"/>
      <c r="I12" s="657"/>
      <c r="J12" s="657"/>
      <c r="K12" s="657"/>
      <c r="L12" s="657"/>
      <c r="M12" s="658"/>
    </row>
    <row r="13" spans="1:13">
      <c r="A13" s="695">
        <v>1</v>
      </c>
      <c r="B13" s="634" t="s">
        <v>613</v>
      </c>
      <c r="C13" s="910" t="s">
        <v>865</v>
      </c>
      <c r="D13" s="49" t="s">
        <v>145</v>
      </c>
      <c r="E13" s="143"/>
      <c r="F13" s="698">
        <v>0.77445601851851853</v>
      </c>
      <c r="G13" s="691">
        <v>0.85086805555555556</v>
      </c>
      <c r="H13" s="734">
        <f>(G13-F13)</f>
        <v>7.6412037037037028E-2</v>
      </c>
      <c r="I13" s="693">
        <v>25</v>
      </c>
      <c r="J13" s="648">
        <v>10</v>
      </c>
      <c r="K13" s="787">
        <v>100</v>
      </c>
      <c r="L13" s="787">
        <v>9</v>
      </c>
      <c r="M13" s="676">
        <f>SUM(I13:K13)</f>
        <v>135</v>
      </c>
    </row>
    <row r="14" spans="1:13">
      <c r="A14" s="1013"/>
      <c r="B14" s="1052"/>
      <c r="C14" s="994"/>
      <c r="D14" s="50" t="s">
        <v>146</v>
      </c>
      <c r="E14" s="144"/>
      <c r="F14" s="970"/>
      <c r="G14" s="1055"/>
      <c r="H14" s="1056"/>
      <c r="I14" s="1049"/>
      <c r="J14" s="1050"/>
      <c r="K14" s="644"/>
      <c r="L14" s="644"/>
      <c r="M14" s="1012"/>
    </row>
    <row r="15" spans="1:13">
      <c r="A15" s="1013"/>
      <c r="B15" s="1052"/>
      <c r="C15" s="994"/>
      <c r="D15" s="145" t="s">
        <v>866</v>
      </c>
      <c r="E15" s="146"/>
      <c r="F15" s="970"/>
      <c r="G15" s="1055"/>
      <c r="H15" s="1056"/>
      <c r="I15" s="1049"/>
      <c r="J15" s="1050"/>
      <c r="K15" s="648"/>
      <c r="L15" s="648"/>
      <c r="M15" s="1012"/>
    </row>
    <row r="16" spans="1:13">
      <c r="A16" s="1013">
        <v>2</v>
      </c>
      <c r="B16" s="1052" t="s">
        <v>867</v>
      </c>
      <c r="C16" s="994" t="s">
        <v>868</v>
      </c>
      <c r="D16" s="487" t="s">
        <v>149</v>
      </c>
      <c r="E16" s="488"/>
      <c r="F16" s="970">
        <v>0.77094907407407398</v>
      </c>
      <c r="G16" s="1055">
        <v>0.85075231481481473</v>
      </c>
      <c r="H16" s="734">
        <f t="shared" ref="H16" si="1">(G16-F16)</f>
        <v>7.9803240740740744E-2</v>
      </c>
      <c r="I16" s="1049">
        <v>25</v>
      </c>
      <c r="J16" s="1050">
        <v>10</v>
      </c>
      <c r="K16" s="981">
        <v>70</v>
      </c>
      <c r="L16" s="981">
        <v>9</v>
      </c>
      <c r="M16" s="676">
        <f t="shared" ref="M16" si="2">SUM(I16:K16)</f>
        <v>105</v>
      </c>
    </row>
    <row r="17" spans="1:13">
      <c r="A17" s="1013"/>
      <c r="B17" s="1052"/>
      <c r="C17" s="994"/>
      <c r="D17" s="50" t="s">
        <v>116</v>
      </c>
      <c r="E17" s="144"/>
      <c r="F17" s="970"/>
      <c r="G17" s="1055"/>
      <c r="H17" s="1056"/>
      <c r="I17" s="1049"/>
      <c r="J17" s="1050"/>
      <c r="K17" s="644"/>
      <c r="L17" s="644"/>
      <c r="M17" s="1012"/>
    </row>
    <row r="18" spans="1:13">
      <c r="A18" s="1013"/>
      <c r="B18" s="1052"/>
      <c r="C18" s="994"/>
      <c r="D18" s="145" t="s">
        <v>150</v>
      </c>
      <c r="E18" s="146"/>
      <c r="F18" s="970"/>
      <c r="G18" s="1055"/>
      <c r="H18" s="1056"/>
      <c r="I18" s="1049"/>
      <c r="J18" s="1050"/>
      <c r="K18" s="648"/>
      <c r="L18" s="648"/>
      <c r="M18" s="1012"/>
    </row>
    <row r="19" spans="1:13">
      <c r="A19" s="1045">
        <v>3</v>
      </c>
      <c r="B19" s="1052" t="s">
        <v>630</v>
      </c>
      <c r="C19" s="994" t="s">
        <v>631</v>
      </c>
      <c r="D19" s="485" t="s">
        <v>636</v>
      </c>
      <c r="E19" s="486"/>
      <c r="F19" s="996">
        <v>0.77787037037037043</v>
      </c>
      <c r="G19" s="1056">
        <v>0.88771990740740747</v>
      </c>
      <c r="H19" s="734">
        <f t="shared" ref="H19" si="3">(G19-F19)</f>
        <v>0.10984953703703704</v>
      </c>
      <c r="I19" s="1062">
        <v>25</v>
      </c>
      <c r="J19" s="1063">
        <v>10</v>
      </c>
      <c r="K19" s="989">
        <v>50</v>
      </c>
      <c r="L19" s="989">
        <v>9</v>
      </c>
      <c r="M19" s="676">
        <f t="shared" ref="M19" si="4">SUM(I19:K19)</f>
        <v>85</v>
      </c>
    </row>
    <row r="20" spans="1:13">
      <c r="A20" s="1045"/>
      <c r="B20" s="1052"/>
      <c r="C20" s="994"/>
      <c r="D20" s="48" t="s">
        <v>638</v>
      </c>
      <c r="E20" s="138"/>
      <c r="F20" s="996"/>
      <c r="G20" s="1056"/>
      <c r="H20" s="1056"/>
      <c r="I20" s="1062"/>
      <c r="J20" s="1063"/>
      <c r="K20" s="725"/>
      <c r="L20" s="725"/>
      <c r="M20" s="1012"/>
    </row>
    <row r="21" spans="1:13" ht="15.75" thickBot="1">
      <c r="A21" s="1045"/>
      <c r="B21" s="1052"/>
      <c r="C21" s="994"/>
      <c r="D21" s="139" t="s">
        <v>707</v>
      </c>
      <c r="E21" s="140"/>
      <c r="F21" s="996"/>
      <c r="G21" s="1056"/>
      <c r="H21" s="1056"/>
      <c r="I21" s="1062"/>
      <c r="J21" s="1063"/>
      <c r="K21" s="726"/>
      <c r="L21" s="726"/>
      <c r="M21" s="1012"/>
    </row>
    <row r="22" spans="1:13" ht="18.75" thickBot="1">
      <c r="A22" s="678" t="s">
        <v>31</v>
      </c>
      <c r="B22" s="679"/>
      <c r="C22" s="679"/>
      <c r="D22" s="679"/>
      <c r="E22" s="679"/>
      <c r="F22" s="679"/>
      <c r="G22" s="679"/>
      <c r="H22" s="679"/>
      <c r="I22" s="679"/>
      <c r="J22" s="679"/>
      <c r="K22" s="680"/>
      <c r="L22" s="680"/>
      <c r="M22" s="681"/>
    </row>
    <row r="23" spans="1:13">
      <c r="A23" s="695">
        <v>1</v>
      </c>
      <c r="B23" s="634" t="s">
        <v>802</v>
      </c>
      <c r="C23" s="907" t="s">
        <v>869</v>
      </c>
      <c r="D23" s="49" t="s">
        <v>162</v>
      </c>
      <c r="E23" s="143"/>
      <c r="F23" s="717">
        <v>0.7710069444444444</v>
      </c>
      <c r="G23" s="691">
        <v>0.86122685185185188</v>
      </c>
      <c r="H23" s="734">
        <f t="shared" ref="H23" si="5">(G23-F23)</f>
        <v>9.0219907407407485E-2</v>
      </c>
      <c r="I23" s="693">
        <v>10</v>
      </c>
      <c r="J23" s="648">
        <v>10</v>
      </c>
      <c r="K23" s="787">
        <v>100</v>
      </c>
      <c r="L23" s="787">
        <v>7</v>
      </c>
      <c r="M23" s="676">
        <f>SUM(I23:K23)</f>
        <v>120</v>
      </c>
    </row>
    <row r="24" spans="1:13">
      <c r="A24" s="1013"/>
      <c r="B24" s="1052"/>
      <c r="C24" s="986"/>
      <c r="D24" s="41" t="s">
        <v>553</v>
      </c>
      <c r="E24" s="132"/>
      <c r="F24" s="976"/>
      <c r="G24" s="1055"/>
      <c r="H24" s="1056"/>
      <c r="I24" s="1049"/>
      <c r="J24" s="1050"/>
      <c r="K24" s="644"/>
      <c r="L24" s="644"/>
      <c r="M24" s="1012"/>
    </row>
    <row r="25" spans="1:13">
      <c r="A25" s="1013"/>
      <c r="B25" s="1052"/>
      <c r="C25" s="986"/>
      <c r="D25" s="133" t="s">
        <v>161</v>
      </c>
      <c r="E25" s="110"/>
      <c r="F25" s="976"/>
      <c r="G25" s="1055"/>
      <c r="H25" s="1056"/>
      <c r="I25" s="1049"/>
      <c r="J25" s="1050"/>
      <c r="K25" s="648"/>
      <c r="L25" s="648"/>
      <c r="M25" s="1012"/>
    </row>
    <row r="26" spans="1:13">
      <c r="A26" s="1013">
        <v>2</v>
      </c>
      <c r="B26" s="1052" t="s">
        <v>613</v>
      </c>
      <c r="C26" s="986" t="s">
        <v>865</v>
      </c>
      <c r="D26" s="487" t="s">
        <v>154</v>
      </c>
      <c r="E26" s="488"/>
      <c r="F26" s="976">
        <v>0.77443287037037034</v>
      </c>
      <c r="G26" s="1055">
        <v>0.86881944444444448</v>
      </c>
      <c r="H26" s="734">
        <f t="shared" ref="H26:H29" si="6">(G26-F26)</f>
        <v>9.4386574074074137E-2</v>
      </c>
      <c r="I26" s="1049">
        <v>15</v>
      </c>
      <c r="J26" s="1050">
        <v>10</v>
      </c>
      <c r="K26" s="981">
        <v>70</v>
      </c>
      <c r="L26" s="981">
        <v>7</v>
      </c>
      <c r="M26" s="676">
        <f t="shared" ref="M26" si="7">SUM(I26:K26)</f>
        <v>95</v>
      </c>
    </row>
    <row r="27" spans="1:13">
      <c r="A27" s="1013"/>
      <c r="B27" s="1052"/>
      <c r="C27" s="986"/>
      <c r="D27" s="41" t="s">
        <v>870</v>
      </c>
      <c r="E27" s="132"/>
      <c r="F27" s="976"/>
      <c r="G27" s="1055"/>
      <c r="H27" s="1056"/>
      <c r="I27" s="1049"/>
      <c r="J27" s="1050"/>
      <c r="K27" s="644"/>
      <c r="L27" s="644"/>
      <c r="M27" s="1012"/>
    </row>
    <row r="28" spans="1:13">
      <c r="A28" s="975"/>
      <c r="B28" s="987"/>
      <c r="C28" s="988"/>
      <c r="D28" s="41" t="s">
        <v>153</v>
      </c>
      <c r="E28" s="132"/>
      <c r="F28" s="977"/>
      <c r="G28" s="978"/>
      <c r="H28" s="1056"/>
      <c r="I28" s="980"/>
      <c r="J28" s="981"/>
      <c r="K28" s="648"/>
      <c r="L28" s="648"/>
      <c r="M28" s="1012"/>
    </row>
    <row r="29" spans="1:13">
      <c r="A29" s="1013">
        <v>3</v>
      </c>
      <c r="B29" s="1052" t="s">
        <v>811</v>
      </c>
      <c r="C29" s="986" t="s">
        <v>869</v>
      </c>
      <c r="D29" s="487" t="s">
        <v>157</v>
      </c>
      <c r="E29" s="488"/>
      <c r="F29" s="976">
        <v>0.7778356481481481</v>
      </c>
      <c r="G29" s="1055">
        <v>0.89699074074074081</v>
      </c>
      <c r="H29" s="734">
        <f t="shared" si="6"/>
        <v>0.11915509259259272</v>
      </c>
      <c r="I29" s="1049">
        <v>25</v>
      </c>
      <c r="J29" s="1050">
        <v>10</v>
      </c>
      <c r="K29" s="981">
        <v>50</v>
      </c>
      <c r="L29" s="981">
        <v>7</v>
      </c>
      <c r="M29" s="676">
        <f t="shared" ref="M29" si="8">SUM(I29:K29)</f>
        <v>85</v>
      </c>
    </row>
    <row r="30" spans="1:13">
      <c r="A30" s="1013"/>
      <c r="B30" s="1052"/>
      <c r="C30" s="986"/>
      <c r="D30" s="41" t="s">
        <v>156</v>
      </c>
      <c r="E30" s="132"/>
      <c r="F30" s="976"/>
      <c r="G30" s="1055"/>
      <c r="H30" s="1056"/>
      <c r="I30" s="1049"/>
      <c r="J30" s="1050"/>
      <c r="K30" s="644"/>
      <c r="L30" s="644"/>
      <c r="M30" s="1012"/>
    </row>
    <row r="31" spans="1:13" ht="15.75" thickBot="1">
      <c r="A31" s="975"/>
      <c r="B31" s="987"/>
      <c r="C31" s="988"/>
      <c r="D31" s="41" t="s">
        <v>158</v>
      </c>
      <c r="E31" s="132"/>
      <c r="F31" s="977"/>
      <c r="G31" s="978"/>
      <c r="H31" s="1056"/>
      <c r="I31" s="980"/>
      <c r="J31" s="981"/>
      <c r="K31" s="648"/>
      <c r="L31" s="648"/>
      <c r="M31" s="1012"/>
    </row>
    <row r="32" spans="1:13" ht="18.75" thickBot="1">
      <c r="A32" s="678" t="s">
        <v>29</v>
      </c>
      <c r="B32" s="679"/>
      <c r="C32" s="679"/>
      <c r="D32" s="679"/>
      <c r="E32" s="679"/>
      <c r="F32" s="679"/>
      <c r="G32" s="679"/>
      <c r="H32" s="679"/>
      <c r="I32" s="679"/>
      <c r="J32" s="679"/>
      <c r="K32" s="680"/>
      <c r="L32" s="680"/>
      <c r="M32" s="681"/>
    </row>
    <row r="33" spans="1:14">
      <c r="A33" s="695">
        <v>1</v>
      </c>
      <c r="B33" s="634" t="s">
        <v>847</v>
      </c>
      <c r="C33" s="986" t="s">
        <v>249</v>
      </c>
      <c r="D33" s="487" t="s">
        <v>227</v>
      </c>
      <c r="E33" s="143"/>
      <c r="F33" s="698">
        <v>0.78826388888888888</v>
      </c>
      <c r="G33" s="691">
        <v>0.85822916666666671</v>
      </c>
      <c r="H33" s="734">
        <f t="shared" ref="H33" si="9">(G33-F33)</f>
        <v>6.9965277777777835E-2</v>
      </c>
      <c r="I33" s="693">
        <v>20</v>
      </c>
      <c r="J33" s="648">
        <v>10</v>
      </c>
      <c r="K33" s="787">
        <v>100</v>
      </c>
      <c r="L33" s="787">
        <v>10</v>
      </c>
      <c r="M33" s="676">
        <f>SUM(I33:K33)</f>
        <v>130</v>
      </c>
    </row>
    <row r="34" spans="1:14">
      <c r="A34" s="1013"/>
      <c r="B34" s="1052"/>
      <c r="C34" s="986"/>
      <c r="D34" s="41" t="s">
        <v>228</v>
      </c>
      <c r="E34" s="132"/>
      <c r="F34" s="970"/>
      <c r="G34" s="1055"/>
      <c r="H34" s="1056"/>
      <c r="I34" s="1049"/>
      <c r="J34" s="1050"/>
      <c r="K34" s="644"/>
      <c r="L34" s="644"/>
      <c r="M34" s="1012"/>
    </row>
    <row r="35" spans="1:14">
      <c r="A35" s="1013"/>
      <c r="B35" s="1052"/>
      <c r="C35" s="988"/>
      <c r="D35" s="133" t="s">
        <v>229</v>
      </c>
      <c r="E35" s="110"/>
      <c r="F35" s="970"/>
      <c r="G35" s="1055"/>
      <c r="H35" s="1056"/>
      <c r="I35" s="1049"/>
      <c r="J35" s="1050"/>
      <c r="K35" s="648"/>
      <c r="L35" s="648"/>
      <c r="M35" s="1012"/>
    </row>
    <row r="36" spans="1:14">
      <c r="A36" s="1013">
        <v>2</v>
      </c>
      <c r="B36" s="1052" t="s">
        <v>621</v>
      </c>
      <c r="C36" s="986" t="s">
        <v>249</v>
      </c>
      <c r="D36" s="49" t="s">
        <v>185</v>
      </c>
      <c r="E36" s="49"/>
      <c r="F36" s="970">
        <v>0.77437500000000004</v>
      </c>
      <c r="G36" s="1055">
        <v>0.84731481481481474</v>
      </c>
      <c r="H36" s="734">
        <f t="shared" ref="H36:H42" si="10">(G36-F36)</f>
        <v>7.2939814814814707E-2</v>
      </c>
      <c r="I36" s="1049">
        <v>20</v>
      </c>
      <c r="J36" s="1050">
        <v>10</v>
      </c>
      <c r="K36" s="981">
        <v>70</v>
      </c>
      <c r="L36" s="981">
        <v>10</v>
      </c>
      <c r="M36" s="676">
        <f t="shared" ref="M36" si="11">SUM(I36:K36)</f>
        <v>100</v>
      </c>
    </row>
    <row r="37" spans="1:14">
      <c r="A37" s="1013"/>
      <c r="B37" s="1052"/>
      <c r="C37" s="986"/>
      <c r="D37" s="41" t="s">
        <v>538</v>
      </c>
      <c r="E37" s="41"/>
      <c r="F37" s="970"/>
      <c r="G37" s="1055"/>
      <c r="H37" s="1056"/>
      <c r="I37" s="1049"/>
      <c r="J37" s="1050"/>
      <c r="K37" s="644"/>
      <c r="L37" s="644"/>
      <c r="M37" s="1012"/>
    </row>
    <row r="38" spans="1:14">
      <c r="A38" s="1013"/>
      <c r="B38" s="1052"/>
      <c r="C38" s="988"/>
      <c r="D38" s="133" t="s">
        <v>270</v>
      </c>
      <c r="E38" s="133"/>
      <c r="F38" s="970"/>
      <c r="G38" s="1055"/>
      <c r="H38" s="1056"/>
      <c r="I38" s="1049"/>
      <c r="J38" s="1050"/>
      <c r="K38" s="648"/>
      <c r="L38" s="648"/>
      <c r="M38" s="1012"/>
    </row>
    <row r="39" spans="1:14">
      <c r="A39" s="1013">
        <v>3</v>
      </c>
      <c r="B39" s="1060" t="s">
        <v>811</v>
      </c>
      <c r="C39" s="907" t="s">
        <v>869</v>
      </c>
      <c r="D39" s="487" t="s">
        <v>189</v>
      </c>
      <c r="E39" s="488"/>
      <c r="F39" s="970">
        <v>0.77101851851851855</v>
      </c>
      <c r="G39" s="1055">
        <v>0.86060185185185178</v>
      </c>
      <c r="H39" s="734">
        <f t="shared" si="10"/>
        <v>8.9583333333333237E-2</v>
      </c>
      <c r="I39" s="1049">
        <v>10</v>
      </c>
      <c r="J39" s="1050">
        <v>10</v>
      </c>
      <c r="K39" s="981">
        <v>50</v>
      </c>
      <c r="L39" s="981">
        <v>10</v>
      </c>
      <c r="M39" s="676">
        <f t="shared" ref="M39" si="12">SUM(I39:K39)</f>
        <v>70</v>
      </c>
    </row>
    <row r="40" spans="1:14">
      <c r="A40" s="1013"/>
      <c r="B40" s="1060"/>
      <c r="C40" s="986"/>
      <c r="D40" s="41" t="s">
        <v>871</v>
      </c>
      <c r="E40" s="132"/>
      <c r="F40" s="970"/>
      <c r="G40" s="1055"/>
      <c r="H40" s="1056"/>
      <c r="I40" s="1049"/>
      <c r="J40" s="1050"/>
      <c r="K40" s="644"/>
      <c r="L40" s="644"/>
      <c r="M40" s="1012"/>
    </row>
    <row r="41" spans="1:14">
      <c r="A41" s="1013"/>
      <c r="B41" s="1060"/>
      <c r="C41" s="986"/>
      <c r="D41" s="133" t="s">
        <v>872</v>
      </c>
      <c r="E41" s="110"/>
      <c r="F41" s="970"/>
      <c r="G41" s="1055"/>
      <c r="H41" s="1056"/>
      <c r="I41" s="1049"/>
      <c r="J41" s="1050"/>
      <c r="K41" s="648"/>
      <c r="L41" s="648"/>
      <c r="M41" s="1012"/>
    </row>
    <row r="42" spans="1:14">
      <c r="A42" s="975">
        <v>4</v>
      </c>
      <c r="B42" s="1061" t="s">
        <v>252</v>
      </c>
      <c r="C42" s="986" t="s">
        <v>249</v>
      </c>
      <c r="D42" s="41" t="s">
        <v>197</v>
      </c>
      <c r="E42" s="132"/>
      <c r="F42" s="978">
        <v>0.78131944444444434</v>
      </c>
      <c r="G42" s="978">
        <v>0.91818287037037039</v>
      </c>
      <c r="H42" s="734">
        <f t="shared" si="10"/>
        <v>0.13686342592592604</v>
      </c>
      <c r="I42" s="980">
        <v>30</v>
      </c>
      <c r="J42" s="981"/>
      <c r="K42" s="981">
        <v>20</v>
      </c>
      <c r="L42" s="981">
        <v>8</v>
      </c>
      <c r="M42" s="676">
        <f t="shared" ref="M42" si="13">SUM(I42:K42)</f>
        <v>50</v>
      </c>
    </row>
    <row r="43" spans="1:14">
      <c r="A43" s="694"/>
      <c r="B43" s="673"/>
      <c r="C43" s="986"/>
      <c r="D43" s="41" t="s">
        <v>873</v>
      </c>
      <c r="E43" s="132"/>
      <c r="F43" s="690"/>
      <c r="G43" s="690"/>
      <c r="H43" s="1056"/>
      <c r="I43" s="692"/>
      <c r="J43" s="644"/>
      <c r="K43" s="644"/>
      <c r="L43" s="644"/>
      <c r="M43" s="1012"/>
      <c r="N43" t="s">
        <v>877</v>
      </c>
    </row>
    <row r="44" spans="1:14" ht="15.75" thickBot="1">
      <c r="A44" s="695"/>
      <c r="B44" s="675"/>
      <c r="C44" s="988"/>
      <c r="D44" s="133" t="s">
        <v>120</v>
      </c>
      <c r="E44" s="110"/>
      <c r="F44" s="691"/>
      <c r="G44" s="691"/>
      <c r="H44" s="1056"/>
      <c r="I44" s="693"/>
      <c r="J44" s="648"/>
      <c r="K44" s="648"/>
      <c r="L44" s="648"/>
      <c r="M44" s="1012"/>
    </row>
    <row r="45" spans="1:14" ht="18.75" thickBot="1">
      <c r="A45" s="678" t="s">
        <v>33</v>
      </c>
      <c r="B45" s="679"/>
      <c r="C45" s="679"/>
      <c r="D45" s="679"/>
      <c r="E45" s="679"/>
      <c r="F45" s="679"/>
      <c r="G45" s="679"/>
      <c r="H45" s="679"/>
      <c r="I45" s="679"/>
      <c r="J45" s="679"/>
      <c r="K45" s="680"/>
      <c r="L45" s="680"/>
      <c r="M45" s="681"/>
    </row>
    <row r="46" spans="1:14">
      <c r="A46" s="659">
        <v>1</v>
      </c>
      <c r="B46" s="923" t="s">
        <v>874</v>
      </c>
      <c r="C46" s="986" t="s">
        <v>249</v>
      </c>
      <c r="D46" s="211" t="s">
        <v>201</v>
      </c>
      <c r="E46" s="211"/>
      <c r="F46" s="1057">
        <v>0.77098379629629632</v>
      </c>
      <c r="G46" s="1057">
        <v>0.90394675925925927</v>
      </c>
      <c r="H46" s="734">
        <f t="shared" ref="H46" si="14">(G46-F46)</f>
        <v>0.13296296296296295</v>
      </c>
      <c r="I46" s="926">
        <v>30</v>
      </c>
      <c r="J46" s="928">
        <v>10</v>
      </c>
      <c r="K46" s="830">
        <v>100</v>
      </c>
      <c r="L46" s="830">
        <v>6</v>
      </c>
      <c r="M46" s="929">
        <f>SUM(I46:K46)</f>
        <v>140</v>
      </c>
    </row>
    <row r="47" spans="1:14">
      <c r="A47" s="1013"/>
      <c r="B47" s="1052"/>
      <c r="C47" s="986"/>
      <c r="D47" s="41" t="s">
        <v>202</v>
      </c>
      <c r="E47" s="41"/>
      <c r="F47" s="1058"/>
      <c r="G47" s="1058"/>
      <c r="H47" s="1056"/>
      <c r="I47" s="1059"/>
      <c r="J47" s="1060"/>
      <c r="K47" s="673"/>
      <c r="L47" s="673"/>
      <c r="M47" s="1051"/>
    </row>
    <row r="48" spans="1:14" ht="15.75" thickBot="1">
      <c r="A48" s="1013"/>
      <c r="B48" s="1052"/>
      <c r="C48" s="988"/>
      <c r="D48" s="133" t="s">
        <v>203</v>
      </c>
      <c r="E48" s="133"/>
      <c r="F48" s="1058"/>
      <c r="G48" s="1058"/>
      <c r="H48" s="1056"/>
      <c r="I48" s="1059"/>
      <c r="J48" s="1060"/>
      <c r="K48" s="675"/>
      <c r="L48" s="675"/>
      <c r="M48" s="1051"/>
    </row>
    <row r="49" spans="1:14" ht="18.75" thickBot="1">
      <c r="A49" s="656" t="s">
        <v>32</v>
      </c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8"/>
    </row>
    <row r="50" spans="1:14">
      <c r="A50" s="659">
        <v>1</v>
      </c>
      <c r="B50" s="923" t="s">
        <v>252</v>
      </c>
      <c r="C50" s="986" t="s">
        <v>249</v>
      </c>
      <c r="D50" s="211" t="s">
        <v>211</v>
      </c>
      <c r="E50" s="549"/>
      <c r="F50" s="1053">
        <v>0.77439814814814811</v>
      </c>
      <c r="G50" s="1054">
        <v>0.87731481481481488</v>
      </c>
      <c r="H50" s="734">
        <f t="shared" ref="H50" si="15">(G50-F50)</f>
        <v>0.10291666666666677</v>
      </c>
      <c r="I50" s="931">
        <v>25</v>
      </c>
      <c r="J50" s="932">
        <v>10</v>
      </c>
      <c r="K50" s="787">
        <v>100</v>
      </c>
      <c r="L50" s="787">
        <v>10</v>
      </c>
      <c r="M50" s="929">
        <f>SUM(I50:K50)</f>
        <v>135</v>
      </c>
    </row>
    <row r="51" spans="1:14">
      <c r="A51" s="1013"/>
      <c r="B51" s="1052"/>
      <c r="C51" s="986"/>
      <c r="D51" s="41" t="s">
        <v>213</v>
      </c>
      <c r="E51" s="132"/>
      <c r="F51" s="976"/>
      <c r="G51" s="1055"/>
      <c r="H51" s="1056"/>
      <c r="I51" s="1049"/>
      <c r="J51" s="1050"/>
      <c r="K51" s="644"/>
      <c r="L51" s="644"/>
      <c r="M51" s="1051"/>
    </row>
    <row r="52" spans="1:14" ht="15.75" thickBot="1">
      <c r="A52" s="1013"/>
      <c r="B52" s="1052"/>
      <c r="C52" s="988"/>
      <c r="D52" s="133" t="s">
        <v>212</v>
      </c>
      <c r="E52" s="110"/>
      <c r="F52" s="976"/>
      <c r="G52" s="1055"/>
      <c r="H52" s="1056"/>
      <c r="I52" s="1049"/>
      <c r="J52" s="1050"/>
      <c r="K52" s="648"/>
      <c r="L52" s="648"/>
      <c r="M52" s="1051"/>
    </row>
    <row r="53" spans="1:14">
      <c r="A53" s="1013">
        <v>2</v>
      </c>
      <c r="B53" s="1052" t="s">
        <v>562</v>
      </c>
      <c r="C53" s="986" t="s">
        <v>875</v>
      </c>
      <c r="D53" s="487" t="s">
        <v>564</v>
      </c>
      <c r="E53" s="488"/>
      <c r="F53" s="976">
        <v>0.77097222222222228</v>
      </c>
      <c r="G53" s="1055">
        <v>0.90222222222222215</v>
      </c>
      <c r="H53" s="734">
        <f t="shared" ref="H53:H56" si="16">(G53-F53)</f>
        <v>0.13124999999999987</v>
      </c>
      <c r="I53" s="1049">
        <v>30</v>
      </c>
      <c r="J53" s="1050">
        <v>10</v>
      </c>
      <c r="K53" s="981">
        <v>70</v>
      </c>
      <c r="L53" s="981">
        <v>10</v>
      </c>
      <c r="M53" s="929">
        <f t="shared" ref="M53" si="17">SUM(I53:K53)</f>
        <v>110</v>
      </c>
    </row>
    <row r="54" spans="1:14">
      <c r="A54" s="1013"/>
      <c r="B54" s="1052"/>
      <c r="C54" s="986"/>
      <c r="D54" s="41" t="s">
        <v>566</v>
      </c>
      <c r="E54" s="132"/>
      <c r="F54" s="976"/>
      <c r="G54" s="1055"/>
      <c r="H54" s="1056"/>
      <c r="I54" s="1049"/>
      <c r="J54" s="1050"/>
      <c r="K54" s="644"/>
      <c r="L54" s="644"/>
      <c r="M54" s="1051"/>
    </row>
    <row r="55" spans="1:14" ht="15.75" thickBot="1">
      <c r="A55" s="1013"/>
      <c r="B55" s="1052"/>
      <c r="C55" s="986"/>
      <c r="D55" s="133" t="s">
        <v>567</v>
      </c>
      <c r="E55" s="110"/>
      <c r="F55" s="976"/>
      <c r="G55" s="1055"/>
      <c r="H55" s="1056"/>
      <c r="I55" s="1049"/>
      <c r="J55" s="1050"/>
      <c r="K55" s="648"/>
      <c r="L55" s="648"/>
      <c r="M55" s="1051"/>
    </row>
    <row r="56" spans="1:14">
      <c r="A56" s="1013">
        <v>3</v>
      </c>
      <c r="B56" s="1052" t="s">
        <v>222</v>
      </c>
      <c r="C56" s="986" t="s">
        <v>876</v>
      </c>
      <c r="D56" s="487" t="s">
        <v>224</v>
      </c>
      <c r="E56" s="488"/>
      <c r="F56" s="976">
        <v>0.77789351851851851</v>
      </c>
      <c r="G56" s="1055">
        <v>0.91730324074074077</v>
      </c>
      <c r="H56" s="734">
        <f t="shared" si="16"/>
        <v>0.13940972222222225</v>
      </c>
      <c r="I56" s="1049">
        <v>30</v>
      </c>
      <c r="J56" s="1050"/>
      <c r="K56" s="981">
        <v>50</v>
      </c>
      <c r="L56" s="981">
        <v>8</v>
      </c>
      <c r="M56" s="929">
        <f t="shared" ref="M56" si="18">SUM(I56:K56)</f>
        <v>80</v>
      </c>
    </row>
    <row r="57" spans="1:14">
      <c r="A57" s="1013"/>
      <c r="B57" s="1052"/>
      <c r="C57" s="986"/>
      <c r="D57" s="41" t="s">
        <v>226</v>
      </c>
      <c r="E57" s="132"/>
      <c r="F57" s="976"/>
      <c r="G57" s="1055"/>
      <c r="H57" s="1056"/>
      <c r="I57" s="1049"/>
      <c r="J57" s="1050"/>
      <c r="K57" s="644"/>
      <c r="L57" s="644"/>
      <c r="M57" s="1051"/>
      <c r="N57" t="s">
        <v>877</v>
      </c>
    </row>
    <row r="58" spans="1:14">
      <c r="A58" s="1013"/>
      <c r="B58" s="1052"/>
      <c r="C58" s="986"/>
      <c r="D58" s="133" t="s">
        <v>225</v>
      </c>
      <c r="E58" s="110"/>
      <c r="F58" s="976"/>
      <c r="G58" s="1055"/>
      <c r="H58" s="1056"/>
      <c r="I58" s="1049"/>
      <c r="J58" s="1050"/>
      <c r="K58" s="648"/>
      <c r="L58" s="648"/>
      <c r="M58" s="1051"/>
    </row>
  </sheetData>
  <mergeCells count="184">
    <mergeCell ref="A2:M2"/>
    <mergeCell ref="A3:M3"/>
    <mergeCell ref="A5:M5"/>
    <mergeCell ref="A6:A8"/>
    <mergeCell ref="B6:B8"/>
    <mergeCell ref="C6:C8"/>
    <mergeCell ref="F6:F8"/>
    <mergeCell ref="G6:G8"/>
    <mergeCell ref="H6:H8"/>
    <mergeCell ref="I6:I8"/>
    <mergeCell ref="I9:I11"/>
    <mergeCell ref="J9:J11"/>
    <mergeCell ref="K9:K11"/>
    <mergeCell ref="L9:L11"/>
    <mergeCell ref="M9:M11"/>
    <mergeCell ref="A12:M12"/>
    <mergeCell ref="J6:J8"/>
    <mergeCell ref="K6:K8"/>
    <mergeCell ref="L6:L8"/>
    <mergeCell ref="M6:M8"/>
    <mergeCell ref="A9:A11"/>
    <mergeCell ref="B9:B11"/>
    <mergeCell ref="C9:C11"/>
    <mergeCell ref="F9:F11"/>
    <mergeCell ref="G9:G11"/>
    <mergeCell ref="H9:H11"/>
    <mergeCell ref="A16:A18"/>
    <mergeCell ref="B16:B18"/>
    <mergeCell ref="C16:C18"/>
    <mergeCell ref="F16:F18"/>
    <mergeCell ref="G16:G18"/>
    <mergeCell ref="A13:A15"/>
    <mergeCell ref="B13:B15"/>
    <mergeCell ref="C13:C15"/>
    <mergeCell ref="F13:F15"/>
    <mergeCell ref="G13:G15"/>
    <mergeCell ref="H16:H18"/>
    <mergeCell ref="I16:I18"/>
    <mergeCell ref="J16:J18"/>
    <mergeCell ref="K16:K18"/>
    <mergeCell ref="L16:L18"/>
    <mergeCell ref="M16:M18"/>
    <mergeCell ref="I13:I15"/>
    <mergeCell ref="J13:J15"/>
    <mergeCell ref="K13:K15"/>
    <mergeCell ref="L13:L15"/>
    <mergeCell ref="M13:M15"/>
    <mergeCell ref="H13:H15"/>
    <mergeCell ref="I19:I21"/>
    <mergeCell ref="J19:J21"/>
    <mergeCell ref="K19:K21"/>
    <mergeCell ref="L19:L21"/>
    <mergeCell ref="M19:M21"/>
    <mergeCell ref="A22:M22"/>
    <mergeCell ref="A19:A21"/>
    <mergeCell ref="B19:B21"/>
    <mergeCell ref="C19:C21"/>
    <mergeCell ref="F19:F21"/>
    <mergeCell ref="G19:G21"/>
    <mergeCell ref="H19:H21"/>
    <mergeCell ref="A26:A28"/>
    <mergeCell ref="B26:B28"/>
    <mergeCell ref="C26:C28"/>
    <mergeCell ref="F26:F28"/>
    <mergeCell ref="G26:G28"/>
    <mergeCell ref="A23:A25"/>
    <mergeCell ref="B23:B25"/>
    <mergeCell ref="C23:C25"/>
    <mergeCell ref="F23:F25"/>
    <mergeCell ref="G23:G25"/>
    <mergeCell ref="H26:H28"/>
    <mergeCell ref="I26:I28"/>
    <mergeCell ref="J26:J28"/>
    <mergeCell ref="K26:K28"/>
    <mergeCell ref="L26:L28"/>
    <mergeCell ref="M26:M28"/>
    <mergeCell ref="I23:I25"/>
    <mergeCell ref="J23:J25"/>
    <mergeCell ref="K23:K25"/>
    <mergeCell ref="L23:L25"/>
    <mergeCell ref="M23:M25"/>
    <mergeCell ref="H23:H25"/>
    <mergeCell ref="I29:I31"/>
    <mergeCell ref="J29:J31"/>
    <mergeCell ref="K29:K31"/>
    <mergeCell ref="L29:L31"/>
    <mergeCell ref="M29:M31"/>
    <mergeCell ref="A32:M32"/>
    <mergeCell ref="A29:A31"/>
    <mergeCell ref="B29:B31"/>
    <mergeCell ref="C29:C31"/>
    <mergeCell ref="F29:F31"/>
    <mergeCell ref="G29:G31"/>
    <mergeCell ref="H29:H31"/>
    <mergeCell ref="A36:A38"/>
    <mergeCell ref="B36:B38"/>
    <mergeCell ref="C36:C38"/>
    <mergeCell ref="F36:F38"/>
    <mergeCell ref="G36:G38"/>
    <mergeCell ref="A33:A35"/>
    <mergeCell ref="B33:B35"/>
    <mergeCell ref="C33:C35"/>
    <mergeCell ref="F33:F35"/>
    <mergeCell ref="G33:G35"/>
    <mergeCell ref="H36:H38"/>
    <mergeCell ref="I36:I38"/>
    <mergeCell ref="J36:J38"/>
    <mergeCell ref="K36:K38"/>
    <mergeCell ref="L36:L38"/>
    <mergeCell ref="M36:M38"/>
    <mergeCell ref="I33:I35"/>
    <mergeCell ref="J33:J35"/>
    <mergeCell ref="K33:K35"/>
    <mergeCell ref="L33:L35"/>
    <mergeCell ref="M33:M35"/>
    <mergeCell ref="H33:H35"/>
    <mergeCell ref="A42:A44"/>
    <mergeCell ref="B42:B44"/>
    <mergeCell ref="C42:C44"/>
    <mergeCell ref="F42:F44"/>
    <mergeCell ref="G42:G44"/>
    <mergeCell ref="A39:A41"/>
    <mergeCell ref="B39:B41"/>
    <mergeCell ref="C39:C41"/>
    <mergeCell ref="F39:F41"/>
    <mergeCell ref="G39:G41"/>
    <mergeCell ref="H42:H44"/>
    <mergeCell ref="I42:I44"/>
    <mergeCell ref="J42:J44"/>
    <mergeCell ref="K42:K44"/>
    <mergeCell ref="L42:L44"/>
    <mergeCell ref="M42:M44"/>
    <mergeCell ref="I39:I41"/>
    <mergeCell ref="J39:J41"/>
    <mergeCell ref="K39:K41"/>
    <mergeCell ref="L39:L41"/>
    <mergeCell ref="M39:M41"/>
    <mergeCell ref="H39:H41"/>
    <mergeCell ref="A45:M45"/>
    <mergeCell ref="A46:A48"/>
    <mergeCell ref="B46:B48"/>
    <mergeCell ref="C46:C48"/>
    <mergeCell ref="F46:F48"/>
    <mergeCell ref="G46:G48"/>
    <mergeCell ref="H46:H48"/>
    <mergeCell ref="I46:I48"/>
    <mergeCell ref="J46:J48"/>
    <mergeCell ref="K46:K48"/>
    <mergeCell ref="L46:L48"/>
    <mergeCell ref="M46:M48"/>
    <mergeCell ref="A49:M49"/>
    <mergeCell ref="A50:A52"/>
    <mergeCell ref="B50:B52"/>
    <mergeCell ref="C50:C52"/>
    <mergeCell ref="F50:F52"/>
    <mergeCell ref="G50:G52"/>
    <mergeCell ref="H50:H52"/>
    <mergeCell ref="I50:I52"/>
    <mergeCell ref="A56:A58"/>
    <mergeCell ref="B56:B58"/>
    <mergeCell ref="C56:C58"/>
    <mergeCell ref="F56:F58"/>
    <mergeCell ref="G56:G58"/>
    <mergeCell ref="J50:J52"/>
    <mergeCell ref="K50:K52"/>
    <mergeCell ref="L50:L52"/>
    <mergeCell ref="M50:M52"/>
    <mergeCell ref="A53:A55"/>
    <mergeCell ref="B53:B55"/>
    <mergeCell ref="C53:C55"/>
    <mergeCell ref="F53:F55"/>
    <mergeCell ref="G53:G55"/>
    <mergeCell ref="H53:H55"/>
    <mergeCell ref="H56:H58"/>
    <mergeCell ref="I56:I58"/>
    <mergeCell ref="J56:J58"/>
    <mergeCell ref="K56:K58"/>
    <mergeCell ref="L56:L58"/>
    <mergeCell ref="M56:M58"/>
    <mergeCell ref="I53:I55"/>
    <mergeCell ref="J53:J55"/>
    <mergeCell ref="K53:K55"/>
    <mergeCell ref="L53:L55"/>
    <mergeCell ref="M53:M5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0"/>
  <sheetViews>
    <sheetView topLeftCell="A58" workbookViewId="0">
      <selection activeCell="H75" sqref="H75:H77"/>
    </sheetView>
  </sheetViews>
  <sheetFormatPr defaultRowHeight="15"/>
  <cols>
    <col min="1" max="1" width="10.42578125" customWidth="1"/>
    <col min="2" max="2" width="10.5703125" customWidth="1"/>
    <col min="3" max="3" width="13.28515625" customWidth="1"/>
    <col min="5" max="5" width="10.140625" customWidth="1"/>
    <col min="7" max="7" width="10.7109375" customWidth="1"/>
    <col min="8" max="8" width="15.7109375" customWidth="1"/>
  </cols>
  <sheetData>
    <row r="1" spans="1:13" ht="24" thickBot="1">
      <c r="A1" s="756" t="s">
        <v>879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8"/>
    </row>
    <row r="2" spans="1:13" ht="31.5" customHeight="1" thickBot="1">
      <c r="A2" s="756" t="s">
        <v>880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60"/>
    </row>
    <row r="3" spans="1:13" ht="108.75" thickBot="1">
      <c r="A3" s="43" t="s">
        <v>22</v>
      </c>
      <c r="B3" s="44" t="s">
        <v>90</v>
      </c>
      <c r="C3" s="44" t="s">
        <v>91</v>
      </c>
      <c r="D3" s="44" t="s">
        <v>23</v>
      </c>
      <c r="E3" s="44" t="s">
        <v>92</v>
      </c>
      <c r="F3" s="45" t="s">
        <v>93</v>
      </c>
      <c r="G3" s="45" t="s">
        <v>94</v>
      </c>
      <c r="H3" s="45" t="s">
        <v>918</v>
      </c>
      <c r="I3" s="212" t="s">
        <v>96</v>
      </c>
      <c r="J3" s="212" t="s">
        <v>97</v>
      </c>
      <c r="K3" s="212" t="s">
        <v>98</v>
      </c>
      <c r="L3" s="212" t="s">
        <v>99</v>
      </c>
      <c r="M3" s="46" t="s">
        <v>403</v>
      </c>
    </row>
    <row r="4" spans="1:13" ht="15.75" thickBot="1">
      <c r="A4" s="678" t="s">
        <v>49</v>
      </c>
      <c r="B4" s="729"/>
      <c r="C4" s="729"/>
      <c r="D4" s="729"/>
      <c r="E4" s="729"/>
      <c r="F4" s="729"/>
      <c r="G4" s="729"/>
      <c r="H4" s="729"/>
      <c r="I4" s="729"/>
      <c r="J4" s="729"/>
      <c r="K4" s="730"/>
      <c r="L4" s="730"/>
      <c r="M4" s="731"/>
    </row>
    <row r="5" spans="1:13">
      <c r="A5" s="1045">
        <v>1</v>
      </c>
      <c r="B5" s="1065" t="s">
        <v>621</v>
      </c>
      <c r="C5" s="867" t="s">
        <v>881</v>
      </c>
      <c r="D5" s="481" t="s">
        <v>250</v>
      </c>
      <c r="E5" s="482"/>
      <c r="F5" s="733">
        <v>0.46527777777777773</v>
      </c>
      <c r="G5" s="734">
        <v>0.50972222222222219</v>
      </c>
      <c r="H5" s="734">
        <f>G5-F5</f>
        <v>4.4444444444444453E-2</v>
      </c>
      <c r="I5" s="1068">
        <v>25</v>
      </c>
      <c r="J5" s="1070">
        <v>10</v>
      </c>
      <c r="K5" s="775">
        <v>100</v>
      </c>
      <c r="L5" s="775">
        <v>7</v>
      </c>
      <c r="M5" s="1041">
        <f>SUM(I5:K5)</f>
        <v>135</v>
      </c>
    </row>
    <row r="6" spans="1:13">
      <c r="A6" s="1045"/>
      <c r="B6" s="1065"/>
      <c r="C6" s="867"/>
      <c r="D6" s="47" t="s">
        <v>109</v>
      </c>
      <c r="E6" s="127"/>
      <c r="F6" s="1066"/>
      <c r="G6" s="1067"/>
      <c r="H6" s="1067"/>
      <c r="I6" s="1068"/>
      <c r="J6" s="1070"/>
      <c r="K6" s="725"/>
      <c r="L6" s="725"/>
      <c r="M6" s="1042"/>
    </row>
    <row r="7" spans="1:13">
      <c r="A7" s="1045"/>
      <c r="B7" s="1065"/>
      <c r="C7" s="867"/>
      <c r="D7" s="128" t="s">
        <v>882</v>
      </c>
      <c r="E7" s="129"/>
      <c r="F7" s="1066"/>
      <c r="G7" s="1067"/>
      <c r="H7" s="1067"/>
      <c r="I7" s="1068"/>
      <c r="J7" s="1070"/>
      <c r="K7" s="726"/>
      <c r="L7" s="726"/>
      <c r="M7" s="1042"/>
    </row>
    <row r="8" spans="1:13">
      <c r="A8" s="1045">
        <v>2</v>
      </c>
      <c r="B8" s="1065" t="s">
        <v>883</v>
      </c>
      <c r="C8" s="867" t="s">
        <v>884</v>
      </c>
      <c r="D8" s="481" t="s">
        <v>522</v>
      </c>
      <c r="E8" s="482"/>
      <c r="F8" s="733">
        <v>0.47916666666666669</v>
      </c>
      <c r="G8" s="734">
        <v>0.52581018518518519</v>
      </c>
      <c r="H8" s="1069">
        <v>4.6643518518518522E-2</v>
      </c>
      <c r="I8" s="1068">
        <v>20</v>
      </c>
      <c r="J8" s="1070">
        <v>10</v>
      </c>
      <c r="K8" s="989">
        <v>70</v>
      </c>
      <c r="L8" s="989">
        <v>7</v>
      </c>
      <c r="M8" s="1041">
        <f>SUM(I8:K8)</f>
        <v>100</v>
      </c>
    </row>
    <row r="9" spans="1:13">
      <c r="A9" s="1045"/>
      <c r="B9" s="1065"/>
      <c r="C9" s="867"/>
      <c r="D9" s="47" t="s">
        <v>520</v>
      </c>
      <c r="E9" s="127"/>
      <c r="F9" s="1066"/>
      <c r="G9" s="1067"/>
      <c r="H9" s="1069"/>
      <c r="I9" s="1068"/>
      <c r="J9" s="1070"/>
      <c r="K9" s="725"/>
      <c r="L9" s="725"/>
      <c r="M9" s="1042"/>
    </row>
    <row r="10" spans="1:13">
      <c r="A10" s="1045"/>
      <c r="B10" s="1065"/>
      <c r="C10" s="867"/>
      <c r="D10" s="128" t="s">
        <v>885</v>
      </c>
      <c r="E10" s="129"/>
      <c r="F10" s="1066"/>
      <c r="G10" s="1067"/>
      <c r="H10" s="1069"/>
      <c r="I10" s="1068"/>
      <c r="J10" s="1070"/>
      <c r="K10" s="726"/>
      <c r="L10" s="726"/>
      <c r="M10" s="1042"/>
    </row>
    <row r="11" spans="1:13">
      <c r="A11" s="1045">
        <v>3</v>
      </c>
      <c r="B11" s="1065" t="s">
        <v>886</v>
      </c>
      <c r="C11" s="867" t="s">
        <v>884</v>
      </c>
      <c r="D11" s="481" t="s">
        <v>518</v>
      </c>
      <c r="E11" s="482"/>
      <c r="F11" s="1047">
        <v>0.47222222222222227</v>
      </c>
      <c r="G11" s="1069">
        <v>0.52633101851851849</v>
      </c>
      <c r="H11" s="1069">
        <v>5.4108796296296301E-2</v>
      </c>
      <c r="I11" s="1068">
        <v>5</v>
      </c>
      <c r="J11" s="1070">
        <v>10</v>
      </c>
      <c r="K11" s="989">
        <v>50</v>
      </c>
      <c r="L11" s="989">
        <v>7</v>
      </c>
      <c r="M11" s="1041">
        <f t="shared" ref="M11" si="0">SUM(I11:K11)</f>
        <v>65</v>
      </c>
    </row>
    <row r="12" spans="1:13">
      <c r="A12" s="1045"/>
      <c r="B12" s="1065"/>
      <c r="C12" s="867"/>
      <c r="D12" s="47" t="s">
        <v>887</v>
      </c>
      <c r="E12" s="127"/>
      <c r="F12" s="1047"/>
      <c r="G12" s="1069"/>
      <c r="H12" s="1069"/>
      <c r="I12" s="1068"/>
      <c r="J12" s="1070"/>
      <c r="K12" s="725"/>
      <c r="L12" s="725"/>
      <c r="M12" s="1042"/>
    </row>
    <row r="13" spans="1:13">
      <c r="A13" s="1045"/>
      <c r="B13" s="1065"/>
      <c r="C13" s="867"/>
      <c r="D13" s="128" t="s">
        <v>888</v>
      </c>
      <c r="E13" s="129"/>
      <c r="F13" s="1047"/>
      <c r="G13" s="1069"/>
      <c r="H13" s="1069"/>
      <c r="I13" s="1068"/>
      <c r="J13" s="1070"/>
      <c r="K13" s="726"/>
      <c r="L13" s="726"/>
      <c r="M13" s="1042"/>
    </row>
    <row r="14" spans="1:13">
      <c r="A14" s="1045">
        <v>4</v>
      </c>
      <c r="B14" s="1065" t="s">
        <v>889</v>
      </c>
      <c r="C14" s="867" t="s">
        <v>884</v>
      </c>
      <c r="D14" s="481" t="s">
        <v>521</v>
      </c>
      <c r="E14" s="482"/>
      <c r="F14" s="1047">
        <v>0.45833333333333331</v>
      </c>
      <c r="G14" s="1069">
        <v>0.52601851851851855</v>
      </c>
      <c r="H14" s="1069">
        <v>6.7685185185185182E-2</v>
      </c>
      <c r="I14" s="1068">
        <v>5</v>
      </c>
      <c r="J14" s="1070">
        <v>0</v>
      </c>
      <c r="K14" s="989">
        <v>0</v>
      </c>
      <c r="L14" s="989">
        <v>7</v>
      </c>
      <c r="M14" s="1041" t="s">
        <v>587</v>
      </c>
    </row>
    <row r="15" spans="1:13">
      <c r="A15" s="1045"/>
      <c r="B15" s="1065"/>
      <c r="C15" s="867"/>
      <c r="D15" s="47" t="s">
        <v>890</v>
      </c>
      <c r="E15" s="127"/>
      <c r="F15" s="1047"/>
      <c r="G15" s="1069"/>
      <c r="H15" s="1069"/>
      <c r="I15" s="1068"/>
      <c r="J15" s="1070"/>
      <c r="K15" s="725"/>
      <c r="L15" s="725"/>
      <c r="M15" s="1042"/>
    </row>
    <row r="16" spans="1:13">
      <c r="A16" s="1045"/>
      <c r="B16" s="1065"/>
      <c r="C16" s="867"/>
      <c r="D16" s="128" t="s">
        <v>505</v>
      </c>
      <c r="E16" s="129"/>
      <c r="F16" s="1047"/>
      <c r="G16" s="1069"/>
      <c r="H16" s="1069"/>
      <c r="I16" s="1068"/>
      <c r="J16" s="1070"/>
      <c r="K16" s="726"/>
      <c r="L16" s="726"/>
      <c r="M16" s="1042"/>
    </row>
    <row r="17" spans="1:13">
      <c r="A17" s="1045"/>
      <c r="B17" s="1065"/>
      <c r="C17" s="867"/>
      <c r="D17" s="481"/>
      <c r="E17" s="482"/>
      <c r="F17" s="1047"/>
      <c r="G17" s="1069"/>
      <c r="H17" s="1069"/>
      <c r="I17" s="1068"/>
      <c r="J17" s="1070"/>
      <c r="K17" s="989"/>
      <c r="L17" s="989"/>
      <c r="M17" s="1041">
        <f t="shared" ref="M17" si="1">SUM(I17:K17)</f>
        <v>0</v>
      </c>
    </row>
    <row r="18" spans="1:13">
      <c r="A18" s="1045"/>
      <c r="B18" s="1065"/>
      <c r="C18" s="867"/>
      <c r="D18" s="47"/>
      <c r="E18" s="127"/>
      <c r="F18" s="1047"/>
      <c r="G18" s="1069"/>
      <c r="H18" s="1069"/>
      <c r="I18" s="1068"/>
      <c r="J18" s="1070"/>
      <c r="K18" s="725"/>
      <c r="L18" s="725"/>
      <c r="M18" s="1042"/>
    </row>
    <row r="19" spans="1:13" ht="15.75" thickBot="1">
      <c r="A19" s="1045"/>
      <c r="B19" s="1065"/>
      <c r="C19" s="867"/>
      <c r="D19" s="128"/>
      <c r="E19" s="129"/>
      <c r="F19" s="1047"/>
      <c r="G19" s="1069"/>
      <c r="H19" s="1069"/>
      <c r="I19" s="1068"/>
      <c r="J19" s="1070"/>
      <c r="K19" s="1025"/>
      <c r="L19" s="1025"/>
      <c r="M19" s="1042"/>
    </row>
    <row r="20" spans="1:13" ht="15.75" thickBot="1">
      <c r="A20" s="678" t="s">
        <v>25</v>
      </c>
      <c r="B20" s="729"/>
      <c r="C20" s="729"/>
      <c r="D20" s="729"/>
      <c r="E20" s="729"/>
      <c r="F20" s="729"/>
      <c r="G20" s="729"/>
      <c r="H20" s="729"/>
      <c r="I20" s="729"/>
      <c r="J20" s="729"/>
      <c r="K20" s="730"/>
      <c r="L20" s="730"/>
      <c r="M20" s="731"/>
    </row>
    <row r="21" spans="1:13">
      <c r="A21" s="1013">
        <v>1</v>
      </c>
      <c r="B21" s="1071" t="s">
        <v>252</v>
      </c>
      <c r="C21" s="1015" t="s">
        <v>881</v>
      </c>
      <c r="D21" s="483" t="s">
        <v>256</v>
      </c>
      <c r="E21" s="484"/>
      <c r="F21" s="1072">
        <v>0.44444444444444442</v>
      </c>
      <c r="G21" s="1073">
        <v>0.49334490740740744</v>
      </c>
      <c r="H21" s="1073">
        <v>4.8900462962962965E-2</v>
      </c>
      <c r="I21" s="1074">
        <v>20</v>
      </c>
      <c r="J21" s="1075">
        <v>10</v>
      </c>
      <c r="K21" s="787">
        <v>100</v>
      </c>
      <c r="L21" s="787">
        <v>7</v>
      </c>
      <c r="M21" s="1076">
        <f>SUM(I21:K21)</f>
        <v>130</v>
      </c>
    </row>
    <row r="22" spans="1:13">
      <c r="A22" s="1013"/>
      <c r="B22" s="1071"/>
      <c r="C22" s="1015"/>
      <c r="D22" s="41" t="s">
        <v>138</v>
      </c>
      <c r="E22" s="132"/>
      <c r="F22" s="1072"/>
      <c r="G22" s="1073"/>
      <c r="H22" s="1073"/>
      <c r="I22" s="1074"/>
      <c r="J22" s="1075"/>
      <c r="K22" s="644"/>
      <c r="L22" s="644"/>
      <c r="M22" s="1012"/>
    </row>
    <row r="23" spans="1:13">
      <c r="A23" s="1013"/>
      <c r="B23" s="1071"/>
      <c r="C23" s="1015"/>
      <c r="D23" s="133" t="s">
        <v>297</v>
      </c>
      <c r="E23" s="110"/>
      <c r="F23" s="1072"/>
      <c r="G23" s="1073"/>
      <c r="H23" s="1073"/>
      <c r="I23" s="1074"/>
      <c r="J23" s="1075"/>
      <c r="K23" s="648"/>
      <c r="L23" s="648"/>
      <c r="M23" s="1012"/>
    </row>
    <row r="24" spans="1:13">
      <c r="A24" s="1013">
        <v>2</v>
      </c>
      <c r="B24" s="1071" t="s">
        <v>889</v>
      </c>
      <c r="C24" s="1015" t="s">
        <v>884</v>
      </c>
      <c r="D24" s="483" t="s">
        <v>891</v>
      </c>
      <c r="E24" s="484"/>
      <c r="F24" s="1072">
        <v>0.4375</v>
      </c>
      <c r="G24" s="1073">
        <v>0.49614583333333334</v>
      </c>
      <c r="H24" s="1073">
        <v>5.8645833333333335E-2</v>
      </c>
      <c r="I24" s="1074">
        <v>20</v>
      </c>
      <c r="J24" s="1075">
        <v>10</v>
      </c>
      <c r="K24" s="981">
        <v>70</v>
      </c>
      <c r="L24" s="981">
        <v>7</v>
      </c>
      <c r="M24" s="1076">
        <f t="shared" ref="M24" si="2">SUM(I24:K24)</f>
        <v>100</v>
      </c>
    </row>
    <row r="25" spans="1:13">
      <c r="A25" s="1013"/>
      <c r="B25" s="1071"/>
      <c r="C25" s="1015"/>
      <c r="D25" s="41" t="s">
        <v>892</v>
      </c>
      <c r="E25" s="132"/>
      <c r="F25" s="1072"/>
      <c r="G25" s="1073"/>
      <c r="H25" s="1073"/>
      <c r="I25" s="1074"/>
      <c r="J25" s="1075"/>
      <c r="K25" s="644"/>
      <c r="L25" s="644"/>
      <c r="M25" s="1012"/>
    </row>
    <row r="26" spans="1:13">
      <c r="A26" s="1013"/>
      <c r="B26" s="1071"/>
      <c r="C26" s="1015"/>
      <c r="D26" s="133" t="s">
        <v>512</v>
      </c>
      <c r="E26" s="110"/>
      <c r="F26" s="1072"/>
      <c r="G26" s="1073"/>
      <c r="H26" s="1073"/>
      <c r="I26" s="1074"/>
      <c r="J26" s="1075"/>
      <c r="K26" s="648"/>
      <c r="L26" s="648"/>
      <c r="M26" s="1012"/>
    </row>
    <row r="27" spans="1:13">
      <c r="A27" s="1045">
        <v>3</v>
      </c>
      <c r="B27" s="1065" t="s">
        <v>883</v>
      </c>
      <c r="C27" s="867" t="s">
        <v>884</v>
      </c>
      <c r="D27" s="481" t="s">
        <v>504</v>
      </c>
      <c r="E27" s="482"/>
      <c r="F27" s="1047">
        <v>0.4513888888888889</v>
      </c>
      <c r="G27" s="1073">
        <v>0.52008101851851851</v>
      </c>
      <c r="H27" s="1073">
        <v>6.8692129629629631E-2</v>
      </c>
      <c r="I27" s="1078">
        <v>15</v>
      </c>
      <c r="J27" s="1070">
        <v>10</v>
      </c>
      <c r="K27" s="989">
        <v>50</v>
      </c>
      <c r="L27" s="989">
        <v>7</v>
      </c>
      <c r="M27" s="1076">
        <f t="shared" ref="M27" si="3">SUM(I27:K27)</f>
        <v>75</v>
      </c>
    </row>
    <row r="28" spans="1:13">
      <c r="A28" s="1045"/>
      <c r="B28" s="1065"/>
      <c r="C28" s="867"/>
      <c r="D28" s="47" t="s">
        <v>506</v>
      </c>
      <c r="E28" s="127"/>
      <c r="F28" s="1047"/>
      <c r="G28" s="1073"/>
      <c r="H28" s="1073"/>
      <c r="I28" s="1078"/>
      <c r="J28" s="1070"/>
      <c r="K28" s="725"/>
      <c r="L28" s="725"/>
      <c r="M28" s="1012"/>
    </row>
    <row r="29" spans="1:13">
      <c r="A29" s="1022"/>
      <c r="B29" s="987"/>
      <c r="C29" s="988"/>
      <c r="D29" s="47" t="s">
        <v>893</v>
      </c>
      <c r="E29" s="127"/>
      <c r="F29" s="1077"/>
      <c r="G29" s="1073"/>
      <c r="H29" s="1073"/>
      <c r="I29" s="1079"/>
      <c r="J29" s="989"/>
      <c r="K29" s="726"/>
      <c r="L29" s="726"/>
      <c r="M29" s="1012"/>
    </row>
    <row r="30" spans="1:13">
      <c r="A30" s="1045"/>
      <c r="B30" s="1065"/>
      <c r="C30" s="867"/>
      <c r="D30" s="481"/>
      <c r="E30" s="482"/>
      <c r="F30" s="1047"/>
      <c r="G30" s="1073"/>
      <c r="H30" s="1073"/>
      <c r="I30" s="1078"/>
      <c r="J30" s="1070"/>
      <c r="K30" s="989"/>
      <c r="L30" s="989"/>
      <c r="M30" s="1076">
        <f t="shared" ref="M30" si="4">SUM(I30:K30)</f>
        <v>0</v>
      </c>
    </row>
    <row r="31" spans="1:13">
      <c r="A31" s="1045"/>
      <c r="B31" s="1065"/>
      <c r="C31" s="867"/>
      <c r="D31" s="47"/>
      <c r="E31" s="127"/>
      <c r="F31" s="1047"/>
      <c r="G31" s="1073"/>
      <c r="H31" s="1073"/>
      <c r="I31" s="1078"/>
      <c r="J31" s="1070"/>
      <c r="K31" s="725"/>
      <c r="L31" s="725"/>
      <c r="M31" s="1012"/>
    </row>
    <row r="32" spans="1:13">
      <c r="A32" s="1022"/>
      <c r="B32" s="987"/>
      <c r="C32" s="988"/>
      <c r="D32" s="47"/>
      <c r="E32" s="127"/>
      <c r="F32" s="1077"/>
      <c r="G32" s="1073"/>
      <c r="H32" s="1073"/>
      <c r="I32" s="1079"/>
      <c r="J32" s="989"/>
      <c r="K32" s="726"/>
      <c r="L32" s="726"/>
      <c r="M32" s="1012"/>
    </row>
    <row r="33" spans="1:13">
      <c r="A33" s="1045"/>
      <c r="B33" s="1065"/>
      <c r="C33" s="867"/>
      <c r="D33" s="481"/>
      <c r="E33" s="482"/>
      <c r="F33" s="1047"/>
      <c r="G33" s="1073"/>
      <c r="H33" s="1073"/>
      <c r="I33" s="1078"/>
      <c r="J33" s="1070"/>
      <c r="K33" s="989"/>
      <c r="L33" s="989"/>
      <c r="M33" s="1076">
        <f t="shared" ref="M33" si="5">SUM(I33:K33)</f>
        <v>0</v>
      </c>
    </row>
    <row r="34" spans="1:13">
      <c r="A34" s="1045"/>
      <c r="B34" s="1065"/>
      <c r="C34" s="867"/>
      <c r="D34" s="47"/>
      <c r="E34" s="127"/>
      <c r="F34" s="1047"/>
      <c r="G34" s="1073"/>
      <c r="H34" s="1073"/>
      <c r="I34" s="1078"/>
      <c r="J34" s="1070"/>
      <c r="K34" s="725"/>
      <c r="L34" s="725"/>
      <c r="M34" s="1012"/>
    </row>
    <row r="35" spans="1:13" ht="15.75" thickBot="1">
      <c r="A35" s="1022"/>
      <c r="B35" s="987"/>
      <c r="C35" s="988"/>
      <c r="D35" s="47"/>
      <c r="E35" s="127"/>
      <c r="F35" s="1077"/>
      <c r="G35" s="1073"/>
      <c r="H35" s="1073"/>
      <c r="I35" s="1079"/>
      <c r="J35" s="989"/>
      <c r="K35" s="1025"/>
      <c r="L35" s="1025"/>
      <c r="M35" s="1012"/>
    </row>
    <row r="36" spans="1:13" ht="15.75" thickBot="1">
      <c r="A36" s="678" t="s">
        <v>238</v>
      </c>
      <c r="B36" s="729"/>
      <c r="C36" s="729"/>
      <c r="D36" s="729"/>
      <c r="E36" s="729"/>
      <c r="F36" s="729"/>
      <c r="G36" s="729"/>
      <c r="H36" s="729"/>
      <c r="I36" s="729"/>
      <c r="J36" s="729"/>
      <c r="K36" s="730"/>
      <c r="L36" s="730"/>
      <c r="M36" s="731"/>
    </row>
    <row r="37" spans="1:13">
      <c r="A37" s="732"/>
      <c r="B37" s="634"/>
      <c r="C37" s="907"/>
      <c r="D37" s="48"/>
      <c r="E37" s="138"/>
      <c r="F37" s="733"/>
      <c r="G37" s="734"/>
      <c r="H37" s="734"/>
      <c r="I37" s="735"/>
      <c r="J37" s="726"/>
      <c r="K37" s="775"/>
      <c r="L37" s="775"/>
      <c r="M37" s="727">
        <f>SUM(I37:K37)</f>
        <v>0</v>
      </c>
    </row>
    <row r="38" spans="1:13">
      <c r="A38" s="1045"/>
      <c r="B38" s="1065"/>
      <c r="C38" s="867"/>
      <c r="D38" s="48"/>
      <c r="E38" s="138"/>
      <c r="F38" s="1066"/>
      <c r="G38" s="1067"/>
      <c r="H38" s="1067"/>
      <c r="I38" s="1078"/>
      <c r="J38" s="1070"/>
      <c r="K38" s="725"/>
      <c r="L38" s="725"/>
      <c r="M38" s="1064"/>
    </row>
    <row r="39" spans="1:13">
      <c r="A39" s="1045"/>
      <c r="B39" s="1065"/>
      <c r="C39" s="867"/>
      <c r="D39" s="139"/>
      <c r="E39" s="140"/>
      <c r="F39" s="1066"/>
      <c r="G39" s="1067"/>
      <c r="H39" s="1067"/>
      <c r="I39" s="1078"/>
      <c r="J39" s="1070"/>
      <c r="K39" s="726"/>
      <c r="L39" s="726"/>
      <c r="M39" s="1064"/>
    </row>
    <row r="40" spans="1:13">
      <c r="A40" s="1045"/>
      <c r="B40" s="1065"/>
      <c r="C40" s="867"/>
      <c r="D40" s="485"/>
      <c r="E40" s="486"/>
      <c r="F40" s="1066"/>
      <c r="G40" s="1067"/>
      <c r="H40" s="1067"/>
      <c r="I40" s="1078"/>
      <c r="J40" s="1070"/>
      <c r="K40" s="989"/>
      <c r="L40" s="989"/>
      <c r="M40" s="727">
        <f t="shared" ref="M40" si="6">SUM(I40:K40)</f>
        <v>0</v>
      </c>
    </row>
    <row r="41" spans="1:13">
      <c r="A41" s="1045"/>
      <c r="B41" s="1065"/>
      <c r="C41" s="867"/>
      <c r="D41" s="48"/>
      <c r="E41" s="138"/>
      <c r="F41" s="1066"/>
      <c r="G41" s="1067"/>
      <c r="H41" s="1067"/>
      <c r="I41" s="1078"/>
      <c r="J41" s="1070"/>
      <c r="K41" s="725"/>
      <c r="L41" s="725"/>
      <c r="M41" s="1064"/>
    </row>
    <row r="42" spans="1:13">
      <c r="A42" s="1045"/>
      <c r="B42" s="1065"/>
      <c r="C42" s="867"/>
      <c r="D42" s="139"/>
      <c r="E42" s="140"/>
      <c r="F42" s="1066"/>
      <c r="G42" s="1067"/>
      <c r="H42" s="1067"/>
      <c r="I42" s="1078"/>
      <c r="J42" s="1070"/>
      <c r="K42" s="726"/>
      <c r="L42" s="726"/>
      <c r="M42" s="1064"/>
    </row>
    <row r="43" spans="1:13">
      <c r="A43" s="1045"/>
      <c r="B43" s="1065"/>
      <c r="C43" s="867"/>
      <c r="D43" s="485"/>
      <c r="E43" s="486"/>
      <c r="F43" s="1066"/>
      <c r="G43" s="1067"/>
      <c r="H43" s="1067"/>
      <c r="I43" s="1078"/>
      <c r="J43" s="1070"/>
      <c r="K43" s="989"/>
      <c r="L43" s="989"/>
      <c r="M43" s="727">
        <f t="shared" ref="M43" si="7">SUM(I43:K43)</f>
        <v>0</v>
      </c>
    </row>
    <row r="44" spans="1:13">
      <c r="A44" s="1045"/>
      <c r="B44" s="1065"/>
      <c r="C44" s="867"/>
      <c r="D44" s="48"/>
      <c r="E44" s="138"/>
      <c r="F44" s="1066"/>
      <c r="G44" s="1067"/>
      <c r="H44" s="1067"/>
      <c r="I44" s="1078"/>
      <c r="J44" s="1070"/>
      <c r="K44" s="725"/>
      <c r="L44" s="725"/>
      <c r="M44" s="1064"/>
    </row>
    <row r="45" spans="1:13">
      <c r="A45" s="1045"/>
      <c r="B45" s="1065"/>
      <c r="C45" s="867"/>
      <c r="D45" s="139"/>
      <c r="E45" s="140"/>
      <c r="F45" s="1066"/>
      <c r="G45" s="1067"/>
      <c r="H45" s="1067"/>
      <c r="I45" s="1078"/>
      <c r="J45" s="1070"/>
      <c r="K45" s="726"/>
      <c r="L45" s="726"/>
      <c r="M45" s="1064"/>
    </row>
    <row r="46" spans="1:13">
      <c r="A46" s="1045"/>
      <c r="B46" s="1065"/>
      <c r="C46" s="867"/>
      <c r="D46" s="485"/>
      <c r="E46" s="486"/>
      <c r="F46" s="1066"/>
      <c r="G46" s="1067"/>
      <c r="H46" s="1067"/>
      <c r="I46" s="1078"/>
      <c r="J46" s="1070"/>
      <c r="K46" s="989"/>
      <c r="L46" s="989"/>
      <c r="M46" s="727">
        <f t="shared" ref="M46" si="8">SUM(I46:K46)</f>
        <v>0</v>
      </c>
    </row>
    <row r="47" spans="1:13">
      <c r="A47" s="1045"/>
      <c r="B47" s="1065"/>
      <c r="C47" s="867"/>
      <c r="D47" s="48"/>
      <c r="E47" s="138"/>
      <c r="F47" s="1066"/>
      <c r="G47" s="1067"/>
      <c r="H47" s="1067"/>
      <c r="I47" s="1078"/>
      <c r="J47" s="1070"/>
      <c r="K47" s="725"/>
      <c r="L47" s="725"/>
      <c r="M47" s="1064"/>
    </row>
    <row r="48" spans="1:13">
      <c r="A48" s="1022"/>
      <c r="B48" s="987"/>
      <c r="C48" s="988"/>
      <c r="D48" s="48"/>
      <c r="E48" s="138"/>
      <c r="F48" s="1080"/>
      <c r="G48" s="1081"/>
      <c r="H48" s="1081"/>
      <c r="I48" s="1079"/>
      <c r="J48" s="989"/>
      <c r="K48" s="726"/>
      <c r="L48" s="726"/>
      <c r="M48" s="1064"/>
    </row>
    <row r="49" spans="1:13">
      <c r="A49" s="1045"/>
      <c r="B49" s="1065"/>
      <c r="C49" s="867"/>
      <c r="D49" s="485"/>
      <c r="E49" s="486"/>
      <c r="F49" s="1066"/>
      <c r="G49" s="1067"/>
      <c r="H49" s="1067"/>
      <c r="I49" s="1078"/>
      <c r="J49" s="1070"/>
      <c r="K49" s="989"/>
      <c r="L49" s="989"/>
      <c r="M49" s="727">
        <f t="shared" ref="M49" si="9">SUM(I49:K49)</f>
        <v>0</v>
      </c>
    </row>
    <row r="50" spans="1:13">
      <c r="A50" s="1045"/>
      <c r="B50" s="1065"/>
      <c r="C50" s="867"/>
      <c r="D50" s="48"/>
      <c r="E50" s="138"/>
      <c r="F50" s="1066"/>
      <c r="G50" s="1067"/>
      <c r="H50" s="1067"/>
      <c r="I50" s="1078"/>
      <c r="J50" s="1070"/>
      <c r="K50" s="725"/>
      <c r="L50" s="725"/>
      <c r="M50" s="1064"/>
    </row>
    <row r="51" spans="1:13" ht="15.75" thickBot="1">
      <c r="A51" s="1022"/>
      <c r="B51" s="987"/>
      <c r="C51" s="988"/>
      <c r="D51" s="48"/>
      <c r="E51" s="138"/>
      <c r="F51" s="1080"/>
      <c r="G51" s="1081"/>
      <c r="H51" s="1081"/>
      <c r="I51" s="1079"/>
      <c r="J51" s="989"/>
      <c r="K51" s="1025"/>
      <c r="L51" s="1025"/>
      <c r="M51" s="1064"/>
    </row>
    <row r="52" spans="1:13" ht="18.75" thickBot="1">
      <c r="A52" s="656" t="s">
        <v>50</v>
      </c>
      <c r="B52" s="657"/>
      <c r="C52" s="657"/>
      <c r="D52" s="657"/>
      <c r="E52" s="657"/>
      <c r="F52" s="657"/>
      <c r="G52" s="657"/>
      <c r="H52" s="657"/>
      <c r="I52" s="657"/>
      <c r="J52" s="657"/>
      <c r="K52" s="657"/>
      <c r="L52" s="657"/>
      <c r="M52" s="658"/>
    </row>
    <row r="53" spans="1:13" ht="38.25" customHeight="1">
      <c r="A53" s="695">
        <v>1</v>
      </c>
      <c r="B53" s="634" t="s">
        <v>617</v>
      </c>
      <c r="C53" s="910" t="s">
        <v>894</v>
      </c>
      <c r="D53" s="1092" t="s">
        <v>636</v>
      </c>
      <c r="E53" s="1093"/>
      <c r="F53" s="698">
        <v>0.45833333333333331</v>
      </c>
      <c r="G53" s="691">
        <v>0.57783564814814814</v>
      </c>
      <c r="H53" s="691">
        <v>0.11950231481481481</v>
      </c>
      <c r="I53" s="693">
        <v>20</v>
      </c>
      <c r="J53" s="648">
        <v>10</v>
      </c>
      <c r="K53" s="787">
        <v>100</v>
      </c>
      <c r="L53" s="787">
        <v>7</v>
      </c>
      <c r="M53" s="676">
        <f>SUM(I53:K53)</f>
        <v>130</v>
      </c>
    </row>
    <row r="54" spans="1:13">
      <c r="A54" s="1013"/>
      <c r="B54" s="1065"/>
      <c r="C54" s="1082"/>
      <c r="D54" s="50" t="s">
        <v>895</v>
      </c>
      <c r="E54" s="144"/>
      <c r="F54" s="1016"/>
      <c r="G54" s="1073"/>
      <c r="H54" s="1073"/>
      <c r="I54" s="1074"/>
      <c r="J54" s="1075"/>
      <c r="K54" s="644"/>
      <c r="L54" s="644"/>
      <c r="M54" s="1012"/>
    </row>
    <row r="55" spans="1:13">
      <c r="A55" s="1013"/>
      <c r="B55" s="1065"/>
      <c r="C55" s="1082"/>
      <c r="D55" s="145" t="s">
        <v>637</v>
      </c>
      <c r="E55" s="146"/>
      <c r="F55" s="1016"/>
      <c r="G55" s="1073"/>
      <c r="H55" s="1073"/>
      <c r="I55" s="1074"/>
      <c r="J55" s="1075"/>
      <c r="K55" s="648"/>
      <c r="L55" s="648"/>
      <c r="M55" s="1012"/>
    </row>
    <row r="56" spans="1:13" ht="25.5" customHeight="1">
      <c r="A56" s="1013">
        <v>2</v>
      </c>
      <c r="B56" s="1065" t="s">
        <v>622</v>
      </c>
      <c r="C56" s="1082" t="s">
        <v>894</v>
      </c>
      <c r="D56" s="1090" t="s">
        <v>633</v>
      </c>
      <c r="E56" s="1091"/>
      <c r="F56" s="1016">
        <v>0.4513888888888889</v>
      </c>
      <c r="G56" s="1073">
        <v>0.57626157407407408</v>
      </c>
      <c r="H56" s="1073">
        <v>0.12487268518518518</v>
      </c>
      <c r="I56" s="1074">
        <v>25</v>
      </c>
      <c r="J56" s="1075">
        <v>10</v>
      </c>
      <c r="K56" s="981">
        <v>70</v>
      </c>
      <c r="L56" s="981">
        <v>7</v>
      </c>
      <c r="M56" s="676">
        <f t="shared" ref="M56" si="10">SUM(I56:K56)</f>
        <v>105</v>
      </c>
    </row>
    <row r="57" spans="1:13">
      <c r="A57" s="1013"/>
      <c r="B57" s="1065"/>
      <c r="C57" s="1082"/>
      <c r="D57" s="50" t="s">
        <v>896</v>
      </c>
      <c r="E57" s="144"/>
      <c r="F57" s="1016"/>
      <c r="G57" s="1073"/>
      <c r="H57" s="1073"/>
      <c r="I57" s="1074"/>
      <c r="J57" s="1075"/>
      <c r="K57" s="644"/>
      <c r="L57" s="644"/>
      <c r="M57" s="1012"/>
    </row>
    <row r="58" spans="1:13">
      <c r="A58" s="1013"/>
      <c r="B58" s="1065"/>
      <c r="C58" s="1082"/>
      <c r="D58" s="145" t="s">
        <v>897</v>
      </c>
      <c r="E58" s="146"/>
      <c r="F58" s="1016"/>
      <c r="G58" s="1073"/>
      <c r="H58" s="1073"/>
      <c r="I58" s="1074"/>
      <c r="J58" s="1075"/>
      <c r="K58" s="648"/>
      <c r="L58" s="648"/>
      <c r="M58" s="1012"/>
    </row>
    <row r="59" spans="1:13">
      <c r="A59" s="1045">
        <v>3</v>
      </c>
      <c r="B59" s="1065" t="s">
        <v>898</v>
      </c>
      <c r="C59" s="1082" t="s">
        <v>894</v>
      </c>
      <c r="D59" s="485" t="s">
        <v>638</v>
      </c>
      <c r="E59" s="486"/>
      <c r="F59" s="1066">
        <v>0.44444444444444442</v>
      </c>
      <c r="G59" s="1067">
        <v>0.57447916666666665</v>
      </c>
      <c r="H59" s="1067">
        <v>0.1300347222222222</v>
      </c>
      <c r="I59" s="1078">
        <v>30</v>
      </c>
      <c r="J59" s="1070">
        <v>10</v>
      </c>
      <c r="K59" s="989">
        <v>50</v>
      </c>
      <c r="L59" s="989">
        <v>7</v>
      </c>
      <c r="M59" s="676">
        <f t="shared" ref="M59" si="11">SUM(I59:K59)</f>
        <v>90</v>
      </c>
    </row>
    <row r="60" spans="1:13">
      <c r="A60" s="1045"/>
      <c r="B60" s="1065"/>
      <c r="C60" s="1082"/>
      <c r="D60" s="48" t="s">
        <v>531</v>
      </c>
      <c r="E60" s="138"/>
      <c r="F60" s="1066"/>
      <c r="G60" s="1067"/>
      <c r="H60" s="1067"/>
      <c r="I60" s="1078"/>
      <c r="J60" s="1070"/>
      <c r="K60" s="725"/>
      <c r="L60" s="725"/>
      <c r="M60" s="1012"/>
    </row>
    <row r="61" spans="1:13">
      <c r="A61" s="1045"/>
      <c r="B61" s="1065"/>
      <c r="C61" s="1082"/>
      <c r="D61" s="139" t="s">
        <v>534</v>
      </c>
      <c r="E61" s="140"/>
      <c r="F61" s="1066"/>
      <c r="G61" s="1067"/>
      <c r="H61" s="1067"/>
      <c r="I61" s="1078"/>
      <c r="J61" s="1070"/>
      <c r="K61" s="726"/>
      <c r="L61" s="726"/>
      <c r="M61" s="1012"/>
    </row>
    <row r="62" spans="1:13">
      <c r="A62" s="1045"/>
      <c r="B62" s="1065"/>
      <c r="C62" s="1082"/>
      <c r="D62" s="485"/>
      <c r="E62" s="486"/>
      <c r="F62" s="1066"/>
      <c r="G62" s="1067"/>
      <c r="H62" s="1067"/>
      <c r="I62" s="1078"/>
      <c r="J62" s="1070"/>
      <c r="K62" s="989"/>
      <c r="L62" s="989"/>
      <c r="M62" s="676">
        <f t="shared" ref="M62" si="12">SUM(I62:K62)</f>
        <v>0</v>
      </c>
    </row>
    <row r="63" spans="1:13">
      <c r="A63" s="1045"/>
      <c r="B63" s="1065"/>
      <c r="C63" s="1082"/>
      <c r="D63" s="48"/>
      <c r="E63" s="138"/>
      <c r="F63" s="1066"/>
      <c r="G63" s="1067"/>
      <c r="H63" s="1067"/>
      <c r="I63" s="1078"/>
      <c r="J63" s="1070"/>
      <c r="K63" s="725"/>
      <c r="L63" s="725"/>
      <c r="M63" s="1012"/>
    </row>
    <row r="64" spans="1:13">
      <c r="A64" s="1045"/>
      <c r="B64" s="1065"/>
      <c r="C64" s="1082"/>
      <c r="D64" s="139"/>
      <c r="E64" s="140"/>
      <c r="F64" s="1066"/>
      <c r="G64" s="1067"/>
      <c r="H64" s="1067"/>
      <c r="I64" s="1078"/>
      <c r="J64" s="1070"/>
      <c r="K64" s="726"/>
      <c r="L64" s="726"/>
      <c r="M64" s="1012"/>
    </row>
    <row r="65" spans="1:13">
      <c r="A65" s="1013"/>
      <c r="B65" s="1065"/>
      <c r="C65" s="1082"/>
      <c r="D65" s="487"/>
      <c r="E65" s="488"/>
      <c r="F65" s="1016"/>
      <c r="G65" s="1067"/>
      <c r="H65" s="1067"/>
      <c r="I65" s="1078"/>
      <c r="J65" s="1075"/>
      <c r="K65" s="981"/>
      <c r="L65" s="981"/>
      <c r="M65" s="676">
        <f t="shared" ref="M65" si="13">SUM(I65:K65)</f>
        <v>0</v>
      </c>
    </row>
    <row r="66" spans="1:13">
      <c r="A66" s="1013"/>
      <c r="B66" s="1065"/>
      <c r="C66" s="1082"/>
      <c r="D66" s="50"/>
      <c r="E66" s="144"/>
      <c r="F66" s="1016"/>
      <c r="G66" s="1067"/>
      <c r="H66" s="1067"/>
      <c r="I66" s="1078"/>
      <c r="J66" s="1075"/>
      <c r="K66" s="644"/>
      <c r="L66" s="644"/>
      <c r="M66" s="1012"/>
    </row>
    <row r="67" spans="1:13" ht="15.75" thickBot="1">
      <c r="A67" s="1020"/>
      <c r="B67" s="987"/>
      <c r="C67" s="1083"/>
      <c r="D67" s="50"/>
      <c r="E67" s="144"/>
      <c r="F67" s="1084"/>
      <c r="G67" s="1067"/>
      <c r="H67" s="1067"/>
      <c r="I67" s="1078"/>
      <c r="J67" s="981"/>
      <c r="K67" s="1040"/>
      <c r="L67" s="1040"/>
      <c r="M67" s="1012"/>
    </row>
    <row r="68" spans="1:13" ht="18.75" thickBot="1">
      <c r="A68" s="678" t="s">
        <v>31</v>
      </c>
      <c r="B68" s="679"/>
      <c r="C68" s="679"/>
      <c r="D68" s="679"/>
      <c r="E68" s="679"/>
      <c r="F68" s="679"/>
      <c r="G68" s="679"/>
      <c r="H68" s="679"/>
      <c r="I68" s="679"/>
      <c r="J68" s="679"/>
      <c r="K68" s="680"/>
      <c r="L68" s="680"/>
      <c r="M68" s="681"/>
    </row>
    <row r="69" spans="1:13" ht="25.5" customHeight="1">
      <c r="A69" s="695">
        <v>1</v>
      </c>
      <c r="B69" s="634" t="s">
        <v>811</v>
      </c>
      <c r="C69" s="907" t="s">
        <v>899</v>
      </c>
      <c r="D69" s="1092" t="s">
        <v>156</v>
      </c>
      <c r="E69" s="1101"/>
      <c r="F69" s="717">
        <v>0.44791666666666669</v>
      </c>
      <c r="G69" s="691">
        <v>0.60868055555555556</v>
      </c>
      <c r="H69" s="691">
        <v>0.1607638888888889</v>
      </c>
      <c r="I69" s="693">
        <v>25</v>
      </c>
      <c r="J69" s="648">
        <v>10</v>
      </c>
      <c r="K69" s="787">
        <v>100</v>
      </c>
      <c r="L69" s="787">
        <v>11</v>
      </c>
      <c r="M69" s="676">
        <f>SUM(I69:K69)</f>
        <v>135</v>
      </c>
    </row>
    <row r="70" spans="1:13">
      <c r="A70" s="1013"/>
      <c r="B70" s="1065"/>
      <c r="C70" s="867"/>
      <c r="D70" s="41" t="s">
        <v>158</v>
      </c>
      <c r="F70" s="1072"/>
      <c r="G70" s="1073"/>
      <c r="H70" s="1073"/>
      <c r="I70" s="1074"/>
      <c r="J70" s="1075"/>
      <c r="K70" s="644"/>
      <c r="L70" s="644"/>
      <c r="M70" s="1012"/>
    </row>
    <row r="71" spans="1:13">
      <c r="A71" s="1013"/>
      <c r="B71" s="1065"/>
      <c r="C71" s="867"/>
      <c r="D71" s="41" t="s">
        <v>900</v>
      </c>
      <c r="F71" s="1072"/>
      <c r="G71" s="1073"/>
      <c r="H71" s="1073"/>
      <c r="I71" s="1074"/>
      <c r="J71" s="1075"/>
      <c r="K71" s="648"/>
      <c r="L71" s="648"/>
      <c r="M71" s="1012"/>
    </row>
    <row r="72" spans="1:13" ht="38.25" customHeight="1">
      <c r="A72" s="1013">
        <v>2</v>
      </c>
      <c r="B72" s="1065" t="s">
        <v>802</v>
      </c>
      <c r="C72" s="867" t="s">
        <v>899</v>
      </c>
      <c r="D72" s="1099" t="s">
        <v>162</v>
      </c>
      <c r="E72" s="1100"/>
      <c r="F72" s="1072">
        <v>0.44097222222222227</v>
      </c>
      <c r="G72" s="1073">
        <v>0.60295138888888888</v>
      </c>
      <c r="H72" s="1073">
        <v>0.16197916666666667</v>
      </c>
      <c r="I72" s="1074">
        <v>10</v>
      </c>
      <c r="J72" s="1075">
        <v>10</v>
      </c>
      <c r="K72" s="981">
        <v>70</v>
      </c>
      <c r="L72" s="981">
        <v>11</v>
      </c>
      <c r="M72" s="676">
        <f t="shared" ref="M72" si="14">SUM(I72:K72)</f>
        <v>90</v>
      </c>
    </row>
    <row r="73" spans="1:13">
      <c r="A73" s="1013"/>
      <c r="B73" s="1065"/>
      <c r="C73" s="867"/>
      <c r="D73" s="41" t="s">
        <v>161</v>
      </c>
      <c r="E73" s="132"/>
      <c r="F73" s="1072"/>
      <c r="G73" s="1073"/>
      <c r="H73" s="1073"/>
      <c r="I73" s="1074"/>
      <c r="J73" s="1075"/>
      <c r="K73" s="644"/>
      <c r="L73" s="644"/>
      <c r="M73" s="1012"/>
    </row>
    <row r="74" spans="1:13">
      <c r="A74" s="1020"/>
      <c r="B74" s="987"/>
      <c r="C74" s="988"/>
      <c r="D74" s="133" t="s">
        <v>553</v>
      </c>
      <c r="E74" s="132"/>
      <c r="F74" s="977"/>
      <c r="G74" s="978"/>
      <c r="H74" s="978"/>
      <c r="I74" s="980"/>
      <c r="J74" s="981"/>
      <c r="K74" s="648"/>
      <c r="L74" s="648"/>
      <c r="M74" s="1012"/>
    </row>
    <row r="75" spans="1:13">
      <c r="A75" s="1013"/>
      <c r="B75" s="1065"/>
      <c r="C75" s="867"/>
      <c r="D75" s="487"/>
      <c r="E75" s="488"/>
      <c r="F75" s="1072"/>
      <c r="G75" s="1073"/>
      <c r="H75" s="1073"/>
      <c r="I75" s="1074"/>
      <c r="J75" s="1075"/>
      <c r="K75" s="981"/>
      <c r="L75" s="981"/>
      <c r="M75" s="676">
        <f t="shared" ref="M75" si="15">SUM(I75:K75)</f>
        <v>0</v>
      </c>
    </row>
    <row r="76" spans="1:13">
      <c r="A76" s="1013"/>
      <c r="B76" s="1065"/>
      <c r="C76" s="867"/>
      <c r="D76" s="41"/>
      <c r="E76" s="132"/>
      <c r="F76" s="1072"/>
      <c r="G76" s="1073"/>
      <c r="H76" s="1073"/>
      <c r="I76" s="1074"/>
      <c r="J76" s="1075"/>
      <c r="K76" s="644"/>
      <c r="L76" s="644"/>
      <c r="M76" s="1012"/>
    </row>
    <row r="77" spans="1:13">
      <c r="A77" s="1020"/>
      <c r="B77" s="987"/>
      <c r="C77" s="988"/>
      <c r="D77" s="41"/>
      <c r="E77" s="132"/>
      <c r="F77" s="977"/>
      <c r="G77" s="978"/>
      <c r="H77" s="978"/>
      <c r="I77" s="980"/>
      <c r="J77" s="981"/>
      <c r="K77" s="648"/>
      <c r="L77" s="648"/>
      <c r="M77" s="1012"/>
    </row>
    <row r="78" spans="1:13">
      <c r="A78" s="1013"/>
      <c r="B78" s="1065"/>
      <c r="C78" s="867"/>
      <c r="D78" s="487"/>
      <c r="E78" s="488"/>
      <c r="F78" s="1072"/>
      <c r="G78" s="1073"/>
      <c r="H78" s="1073"/>
      <c r="I78" s="1074"/>
      <c r="J78" s="1075"/>
      <c r="K78" s="981"/>
      <c r="L78" s="981"/>
      <c r="M78" s="676">
        <f t="shared" ref="M78" si="16">SUM(I78:K78)</f>
        <v>0</v>
      </c>
    </row>
    <row r="79" spans="1:13">
      <c r="A79" s="1013"/>
      <c r="B79" s="1065"/>
      <c r="C79" s="867"/>
      <c r="D79" s="41"/>
      <c r="E79" s="132"/>
      <c r="F79" s="1072"/>
      <c r="G79" s="1073"/>
      <c r="H79" s="1073"/>
      <c r="I79" s="1074"/>
      <c r="J79" s="1075"/>
      <c r="K79" s="644"/>
      <c r="L79" s="644"/>
      <c r="M79" s="1012"/>
    </row>
    <row r="80" spans="1:13">
      <c r="A80" s="1020"/>
      <c r="B80" s="987"/>
      <c r="C80" s="988"/>
      <c r="D80" s="41"/>
      <c r="E80" s="132"/>
      <c r="F80" s="977"/>
      <c r="G80" s="978"/>
      <c r="H80" s="978"/>
      <c r="I80" s="980"/>
      <c r="J80" s="981"/>
      <c r="K80" s="648"/>
      <c r="L80" s="648"/>
      <c r="M80" s="1012"/>
    </row>
    <row r="81" spans="1:13">
      <c r="A81" s="1013"/>
      <c r="B81" s="1065"/>
      <c r="C81" s="867"/>
      <c r="D81" s="487"/>
      <c r="E81" s="488"/>
      <c r="F81" s="1072"/>
      <c r="G81" s="1073"/>
      <c r="H81" s="1073"/>
      <c r="I81" s="1074"/>
      <c r="J81" s="1075"/>
      <c r="K81" s="981"/>
      <c r="L81" s="981"/>
      <c r="M81" s="676">
        <f t="shared" ref="M81" si="17">SUM(I81:K81)</f>
        <v>0</v>
      </c>
    </row>
    <row r="82" spans="1:13">
      <c r="A82" s="1013"/>
      <c r="B82" s="1065"/>
      <c r="C82" s="867"/>
      <c r="D82" s="41"/>
      <c r="E82" s="132"/>
      <c r="F82" s="1072"/>
      <c r="G82" s="1073"/>
      <c r="H82" s="1073"/>
      <c r="I82" s="1074"/>
      <c r="J82" s="1075"/>
      <c r="K82" s="644"/>
      <c r="L82" s="644"/>
      <c r="M82" s="1012"/>
    </row>
    <row r="83" spans="1:13" ht="15.75" thickBot="1">
      <c r="A83" s="1020"/>
      <c r="B83" s="987"/>
      <c r="C83" s="988"/>
      <c r="D83" s="41"/>
      <c r="E83" s="132"/>
      <c r="F83" s="977"/>
      <c r="G83" s="978"/>
      <c r="H83" s="978"/>
      <c r="I83" s="980"/>
      <c r="J83" s="981"/>
      <c r="K83" s="1040"/>
      <c r="L83" s="1040"/>
      <c r="M83" s="1012"/>
    </row>
    <row r="84" spans="1:13" ht="18.75" thickBot="1">
      <c r="A84" s="678" t="s">
        <v>29</v>
      </c>
      <c r="B84" s="679"/>
      <c r="C84" s="679"/>
      <c r="D84" s="679"/>
      <c r="E84" s="679"/>
      <c r="F84" s="679"/>
      <c r="G84" s="679"/>
      <c r="H84" s="679"/>
      <c r="I84" s="679"/>
      <c r="J84" s="679"/>
      <c r="K84" s="680"/>
      <c r="L84" s="680"/>
      <c r="M84" s="681"/>
    </row>
    <row r="85" spans="1:13" ht="25.5" customHeight="1">
      <c r="A85" s="695">
        <v>1</v>
      </c>
      <c r="B85" s="634" t="s">
        <v>802</v>
      </c>
      <c r="C85" s="907" t="s">
        <v>899</v>
      </c>
      <c r="D85" s="1092" t="s">
        <v>901</v>
      </c>
      <c r="E85" s="1093"/>
      <c r="F85" s="698">
        <v>0.45833333333333331</v>
      </c>
      <c r="G85" s="691">
        <v>0.51496527777777779</v>
      </c>
      <c r="H85" s="691">
        <v>5.6631944444444443E-2</v>
      </c>
      <c r="I85" s="693">
        <v>25</v>
      </c>
      <c r="J85" s="648">
        <v>10</v>
      </c>
      <c r="K85" s="787">
        <v>100</v>
      </c>
      <c r="L85" s="787">
        <v>11</v>
      </c>
      <c r="M85" s="676">
        <f>SUM(I85:K85)</f>
        <v>135</v>
      </c>
    </row>
    <row r="86" spans="1:13">
      <c r="A86" s="1013"/>
      <c r="B86" s="1065"/>
      <c r="C86" s="867"/>
      <c r="D86" s="41" t="s">
        <v>902</v>
      </c>
      <c r="E86" s="132"/>
      <c r="F86" s="1016"/>
      <c r="G86" s="1073"/>
      <c r="H86" s="1073"/>
      <c r="I86" s="1074"/>
      <c r="J86" s="1075"/>
      <c r="K86" s="644"/>
      <c r="L86" s="644"/>
      <c r="M86" s="1012"/>
    </row>
    <row r="87" spans="1:13">
      <c r="A87" s="1013"/>
      <c r="B87" s="1065"/>
      <c r="C87" s="867"/>
      <c r="D87" s="133" t="s">
        <v>903</v>
      </c>
      <c r="E87" s="110"/>
      <c r="F87" s="1016"/>
      <c r="G87" s="1073"/>
      <c r="H87" s="1073"/>
      <c r="I87" s="1074"/>
      <c r="J87" s="1075"/>
      <c r="K87" s="648"/>
      <c r="L87" s="648"/>
      <c r="M87" s="1012"/>
    </row>
    <row r="88" spans="1:13" ht="38.25" customHeight="1">
      <c r="A88" s="1013">
        <v>2</v>
      </c>
      <c r="B88" s="1065" t="s">
        <v>811</v>
      </c>
      <c r="C88" s="867" t="s">
        <v>899</v>
      </c>
      <c r="D88" s="1090" t="s">
        <v>904</v>
      </c>
      <c r="E88" s="1091"/>
      <c r="F88" s="1016">
        <v>0.4513888888888889</v>
      </c>
      <c r="G88" s="1073">
        <v>0.51484953703703706</v>
      </c>
      <c r="H88" s="1073">
        <v>6.3460648148148155E-2</v>
      </c>
      <c r="I88" s="1074">
        <v>20</v>
      </c>
      <c r="J88" s="1075">
        <v>10</v>
      </c>
      <c r="K88" s="981">
        <v>70</v>
      </c>
      <c r="L88" s="981">
        <v>11</v>
      </c>
      <c r="M88" s="676">
        <f t="shared" ref="M88" si="18">SUM(I88:K88)</f>
        <v>100</v>
      </c>
    </row>
    <row r="89" spans="1:13">
      <c r="A89" s="1013"/>
      <c r="B89" s="1065"/>
      <c r="C89" s="867"/>
      <c r="D89" s="41" t="s">
        <v>905</v>
      </c>
      <c r="E89" s="132"/>
      <c r="F89" s="1016"/>
      <c r="G89" s="1073"/>
      <c r="H89" s="1073"/>
      <c r="I89" s="1074"/>
      <c r="J89" s="1075"/>
      <c r="K89" s="644"/>
      <c r="L89" s="644"/>
      <c r="M89" s="1012"/>
    </row>
    <row r="90" spans="1:13">
      <c r="A90" s="1013"/>
      <c r="B90" s="1065"/>
      <c r="C90" s="867"/>
      <c r="D90" s="133" t="s">
        <v>906</v>
      </c>
      <c r="E90" s="110"/>
      <c r="F90" s="1016"/>
      <c r="G90" s="1073"/>
      <c r="H90" s="1073"/>
      <c r="I90" s="1074"/>
      <c r="J90" s="1075"/>
      <c r="K90" s="648"/>
      <c r="L90" s="648"/>
      <c r="M90" s="1012"/>
    </row>
    <row r="91" spans="1:13" ht="38.25" customHeight="1">
      <c r="A91" s="1013">
        <v>3</v>
      </c>
      <c r="B91" s="1071" t="s">
        <v>922</v>
      </c>
      <c r="C91" s="1015" t="s">
        <v>899</v>
      </c>
      <c r="D91" s="1090" t="s">
        <v>189</v>
      </c>
      <c r="E91" s="1091"/>
      <c r="F91" s="1016">
        <v>0.44444444444444442</v>
      </c>
      <c r="G91" s="1073">
        <v>0.51368055555555558</v>
      </c>
      <c r="H91" s="1073">
        <v>6.9236111111111109E-2</v>
      </c>
      <c r="I91" s="1074">
        <v>25</v>
      </c>
      <c r="J91" s="1075">
        <v>10</v>
      </c>
      <c r="K91" s="981">
        <v>50</v>
      </c>
      <c r="L91" s="981">
        <v>11</v>
      </c>
      <c r="M91" s="676">
        <f t="shared" ref="M91" si="19">SUM(I91:K91)</f>
        <v>85</v>
      </c>
    </row>
    <row r="92" spans="1:13">
      <c r="A92" s="1013"/>
      <c r="B92" s="1071"/>
      <c r="C92" s="1015"/>
      <c r="D92" s="41" t="s">
        <v>871</v>
      </c>
      <c r="E92" s="132"/>
      <c r="F92" s="1016"/>
      <c r="G92" s="1073"/>
      <c r="H92" s="1073"/>
      <c r="I92" s="1074"/>
      <c r="J92" s="1075"/>
      <c r="K92" s="644"/>
      <c r="L92" s="644"/>
      <c r="M92" s="1012"/>
    </row>
    <row r="93" spans="1:13">
      <c r="A93" s="1013"/>
      <c r="B93" s="1071"/>
      <c r="C93" s="1015"/>
      <c r="D93" s="133" t="s">
        <v>907</v>
      </c>
      <c r="E93" s="110"/>
      <c r="F93" s="1016"/>
      <c r="G93" s="1073"/>
      <c r="H93" s="1073"/>
      <c r="I93" s="1074"/>
      <c r="J93" s="1075"/>
      <c r="K93" s="648"/>
      <c r="L93" s="648"/>
      <c r="M93" s="1012"/>
    </row>
    <row r="94" spans="1:13">
      <c r="A94" s="1020">
        <v>4</v>
      </c>
      <c r="B94" s="1061" t="s">
        <v>621</v>
      </c>
      <c r="C94" s="1061" t="s">
        <v>881</v>
      </c>
      <c r="D94" s="41" t="s">
        <v>185</v>
      </c>
      <c r="E94" s="132"/>
      <c r="F94" s="978">
        <v>0.4375</v>
      </c>
      <c r="G94" s="978">
        <v>0.52170138888888895</v>
      </c>
      <c r="H94" s="978">
        <v>8.4201388888888895E-2</v>
      </c>
      <c r="I94" s="980">
        <v>20</v>
      </c>
      <c r="J94" s="981">
        <v>10</v>
      </c>
      <c r="K94" s="981">
        <v>10</v>
      </c>
      <c r="L94" s="981">
        <v>11</v>
      </c>
      <c r="M94" s="676">
        <f t="shared" ref="M94" si="20">SUM(I94:K94)</f>
        <v>40</v>
      </c>
    </row>
    <row r="95" spans="1:13">
      <c r="A95" s="694"/>
      <c r="B95" s="673"/>
      <c r="C95" s="673"/>
      <c r="D95" s="41" t="s">
        <v>186</v>
      </c>
      <c r="E95" s="132"/>
      <c r="F95" s="690"/>
      <c r="G95" s="690"/>
      <c r="H95" s="690"/>
      <c r="I95" s="692"/>
      <c r="J95" s="644"/>
      <c r="K95" s="644"/>
      <c r="L95" s="644"/>
      <c r="M95" s="1012"/>
    </row>
    <row r="96" spans="1:13">
      <c r="A96" s="695"/>
      <c r="B96" s="675"/>
      <c r="C96" s="675"/>
      <c r="D96" s="133" t="s">
        <v>908</v>
      </c>
      <c r="E96" s="110"/>
      <c r="F96" s="691"/>
      <c r="G96" s="691"/>
      <c r="H96" s="691"/>
      <c r="I96" s="693"/>
      <c r="J96" s="648"/>
      <c r="K96" s="648"/>
      <c r="L96" s="648"/>
      <c r="M96" s="1012"/>
    </row>
    <row r="97" spans="1:13">
      <c r="A97" s="1020">
        <v>5</v>
      </c>
      <c r="B97" s="1061" t="s">
        <v>252</v>
      </c>
      <c r="C97" s="1061" t="s">
        <v>881</v>
      </c>
      <c r="D97" s="41" t="s">
        <v>197</v>
      </c>
      <c r="E97" s="132"/>
      <c r="F97" s="978">
        <v>0.46527777777777773</v>
      </c>
      <c r="G97" s="978">
        <v>0.57123842592592589</v>
      </c>
      <c r="H97" s="978">
        <v>0.10596064814814815</v>
      </c>
      <c r="I97" s="980">
        <v>20</v>
      </c>
      <c r="J97" s="981">
        <v>10</v>
      </c>
      <c r="K97" s="981">
        <v>10</v>
      </c>
      <c r="L97" s="981">
        <v>11</v>
      </c>
      <c r="M97" s="676">
        <f t="shared" ref="M97" si="21">SUM(I97:K97)</f>
        <v>40</v>
      </c>
    </row>
    <row r="98" spans="1:13">
      <c r="A98" s="694"/>
      <c r="B98" s="673"/>
      <c r="C98" s="673"/>
      <c r="D98" s="41" t="s">
        <v>909</v>
      </c>
      <c r="E98" s="132"/>
      <c r="F98" s="690"/>
      <c r="G98" s="690"/>
      <c r="H98" s="690"/>
      <c r="I98" s="692"/>
      <c r="J98" s="644"/>
      <c r="K98" s="644"/>
      <c r="L98" s="644"/>
      <c r="M98" s="1012"/>
    </row>
    <row r="99" spans="1:13">
      <c r="A99" s="695"/>
      <c r="B99" s="675"/>
      <c r="C99" s="675"/>
      <c r="D99" s="133" t="s">
        <v>538</v>
      </c>
      <c r="E99" s="110"/>
      <c r="F99" s="691"/>
      <c r="G99" s="691"/>
      <c r="H99" s="691"/>
      <c r="I99" s="693"/>
      <c r="J99" s="648"/>
      <c r="K99" s="648"/>
      <c r="L99" s="648"/>
      <c r="M99" s="1012"/>
    </row>
    <row r="100" spans="1:13">
      <c r="A100" s="1020"/>
      <c r="B100" s="1061"/>
      <c r="C100" s="1061"/>
      <c r="D100" s="41"/>
      <c r="E100" s="132"/>
      <c r="F100" s="978"/>
      <c r="G100" s="978"/>
      <c r="H100" s="978"/>
      <c r="I100" s="980"/>
      <c r="J100" s="981"/>
      <c r="K100" s="644"/>
      <c r="L100" s="644"/>
      <c r="M100" s="676">
        <f t="shared" ref="M100" si="22">SUM(I100:K100)</f>
        <v>0</v>
      </c>
    </row>
    <row r="101" spans="1:13">
      <c r="A101" s="694"/>
      <c r="B101" s="673"/>
      <c r="C101" s="673"/>
      <c r="D101" s="41"/>
      <c r="E101" s="132"/>
      <c r="F101" s="690"/>
      <c r="G101" s="690"/>
      <c r="H101" s="690"/>
      <c r="I101" s="692"/>
      <c r="J101" s="644"/>
      <c r="K101" s="644"/>
      <c r="L101" s="644"/>
      <c r="M101" s="1012"/>
    </row>
    <row r="102" spans="1:13">
      <c r="A102" s="695"/>
      <c r="B102" s="675"/>
      <c r="C102" s="675"/>
      <c r="D102" s="41"/>
      <c r="E102" s="132"/>
      <c r="F102" s="691"/>
      <c r="G102" s="691"/>
      <c r="H102" s="691"/>
      <c r="I102" s="693"/>
      <c r="J102" s="648"/>
      <c r="K102" s="648"/>
      <c r="L102" s="648"/>
      <c r="M102" s="1012"/>
    </row>
    <row r="103" spans="1:13">
      <c r="A103" s="1013"/>
      <c r="B103" s="1065"/>
      <c r="C103" s="867"/>
      <c r="D103" s="487"/>
      <c r="E103" s="488"/>
      <c r="F103" s="1016"/>
      <c r="G103" s="1073"/>
      <c r="H103" s="1073"/>
      <c r="I103" s="1074"/>
      <c r="J103" s="1075" t="s">
        <v>30</v>
      </c>
      <c r="K103" s="981"/>
      <c r="L103" s="981"/>
      <c r="M103" s="676">
        <f t="shared" ref="M103" si="23">SUM(I103:K103)</f>
        <v>0</v>
      </c>
    </row>
    <row r="104" spans="1:13">
      <c r="A104" s="1013"/>
      <c r="B104" s="1065"/>
      <c r="C104" s="867"/>
      <c r="D104" s="41"/>
      <c r="E104" s="132"/>
      <c r="F104" s="1016"/>
      <c r="G104" s="1073"/>
      <c r="H104" s="1073"/>
      <c r="I104" s="1074"/>
      <c r="J104" s="1075"/>
      <c r="K104" s="644"/>
      <c r="L104" s="644"/>
      <c r="M104" s="1012"/>
    </row>
    <row r="105" spans="1:13">
      <c r="A105" s="1013"/>
      <c r="B105" s="1065"/>
      <c r="C105" s="867"/>
      <c r="D105" s="133"/>
      <c r="E105" s="110"/>
      <c r="F105" s="1016"/>
      <c r="G105" s="1073"/>
      <c r="H105" s="1073"/>
      <c r="I105" s="1074"/>
      <c r="J105" s="1075"/>
      <c r="K105" s="648"/>
      <c r="L105" s="648"/>
      <c r="M105" s="1012"/>
    </row>
    <row r="106" spans="1:13">
      <c r="A106" s="1013"/>
      <c r="B106" s="1065"/>
      <c r="C106" s="867"/>
      <c r="D106" s="487"/>
      <c r="E106" s="488"/>
      <c r="F106" s="1016"/>
      <c r="G106" s="1073"/>
      <c r="H106" s="1073"/>
      <c r="I106" s="1074"/>
      <c r="J106" s="1075" t="s">
        <v>30</v>
      </c>
      <c r="K106" s="981"/>
      <c r="L106" s="981"/>
      <c r="M106" s="676">
        <f t="shared" ref="M106" si="24">SUM(I106:K106)</f>
        <v>0</v>
      </c>
    </row>
    <row r="107" spans="1:13">
      <c r="A107" s="1013"/>
      <c r="B107" s="1065"/>
      <c r="C107" s="867"/>
      <c r="D107" s="41"/>
      <c r="E107" s="132"/>
      <c r="F107" s="1016"/>
      <c r="G107" s="1073"/>
      <c r="H107" s="1073"/>
      <c r="I107" s="1074"/>
      <c r="J107" s="1075"/>
      <c r="K107" s="644"/>
      <c r="L107" s="644"/>
      <c r="M107" s="1012"/>
    </row>
    <row r="108" spans="1:13" ht="15.75" thickBot="1">
      <c r="A108" s="1020"/>
      <c r="B108" s="987"/>
      <c r="C108" s="988"/>
      <c r="D108" s="41"/>
      <c r="E108" s="132"/>
      <c r="F108" s="1084"/>
      <c r="G108" s="978"/>
      <c r="H108" s="978"/>
      <c r="I108" s="980"/>
      <c r="J108" s="981"/>
      <c r="K108" s="1040"/>
      <c r="L108" s="1040"/>
      <c r="M108" s="1012"/>
    </row>
    <row r="109" spans="1:13" ht="18.75" thickBot="1">
      <c r="A109" s="678" t="s">
        <v>33</v>
      </c>
      <c r="B109" s="679"/>
      <c r="C109" s="679"/>
      <c r="D109" s="679"/>
      <c r="E109" s="679"/>
      <c r="F109" s="679"/>
      <c r="G109" s="679"/>
      <c r="H109" s="679"/>
      <c r="I109" s="679"/>
      <c r="J109" s="679"/>
      <c r="K109" s="680"/>
      <c r="L109" s="680"/>
      <c r="M109" s="681"/>
    </row>
    <row r="110" spans="1:13" ht="25.5" customHeight="1">
      <c r="A110" s="659">
        <v>1</v>
      </c>
      <c r="B110" s="923" t="s">
        <v>278</v>
      </c>
      <c r="C110" s="923" t="s">
        <v>881</v>
      </c>
      <c r="D110" s="1092" t="s">
        <v>203</v>
      </c>
      <c r="E110" s="1093"/>
      <c r="F110" s="1057">
        <v>0.45833333333333331</v>
      </c>
      <c r="G110" s="1057">
        <v>0.55793981481481481</v>
      </c>
      <c r="H110" s="1057">
        <v>9.9606481481481476E-2</v>
      </c>
      <c r="I110" s="926">
        <v>20</v>
      </c>
      <c r="J110" s="928">
        <v>10</v>
      </c>
      <c r="K110" s="830">
        <v>100</v>
      </c>
      <c r="L110" s="830">
        <v>7</v>
      </c>
      <c r="M110" s="929">
        <f>SUM(I110:K110)</f>
        <v>130</v>
      </c>
    </row>
    <row r="111" spans="1:13">
      <c r="A111" s="1013"/>
      <c r="B111" s="1065"/>
      <c r="C111" s="1065"/>
      <c r="D111" s="41" t="s">
        <v>202</v>
      </c>
      <c r="E111" s="41"/>
      <c r="F111" s="1086"/>
      <c r="G111" s="1086"/>
      <c r="H111" s="1086"/>
      <c r="I111" s="1085"/>
      <c r="J111" s="1071"/>
      <c r="K111" s="673"/>
      <c r="L111" s="673"/>
      <c r="M111" s="1051"/>
    </row>
    <row r="112" spans="1:13" ht="15.75" thickBot="1">
      <c r="A112" s="1013"/>
      <c r="B112" s="1065"/>
      <c r="C112" s="1065"/>
      <c r="D112" s="133" t="s">
        <v>201</v>
      </c>
      <c r="E112" s="133"/>
      <c r="F112" s="1086"/>
      <c r="G112" s="1086"/>
      <c r="H112" s="1086"/>
      <c r="I112" s="1085"/>
      <c r="J112" s="1071"/>
      <c r="K112" s="675"/>
      <c r="L112" s="675"/>
      <c r="M112" s="1051"/>
    </row>
    <row r="113" spans="1:13" ht="19.5" customHeight="1">
      <c r="A113" s="1013">
        <v>2</v>
      </c>
      <c r="B113" s="1065" t="s">
        <v>712</v>
      </c>
      <c r="C113" s="1065" t="s">
        <v>910</v>
      </c>
      <c r="D113" s="1090" t="s">
        <v>285</v>
      </c>
      <c r="E113" s="1091"/>
      <c r="F113" s="1086">
        <v>0.4513888888888889</v>
      </c>
      <c r="G113" s="1086">
        <v>0.57430555555555551</v>
      </c>
      <c r="H113" s="1086">
        <v>0.12291666666666667</v>
      </c>
      <c r="I113" s="1085">
        <v>25</v>
      </c>
      <c r="J113" s="1071">
        <v>10</v>
      </c>
      <c r="K113" s="1061">
        <v>70</v>
      </c>
      <c r="L113" s="1061">
        <v>7</v>
      </c>
      <c r="M113" s="929">
        <f>SUM(I113:K113)</f>
        <v>105</v>
      </c>
    </row>
    <row r="114" spans="1:13">
      <c r="A114" s="1013"/>
      <c r="B114" s="1065"/>
      <c r="C114" s="1065"/>
      <c r="D114" s="41" t="s">
        <v>287</v>
      </c>
      <c r="E114" s="41"/>
      <c r="F114" s="1086"/>
      <c r="G114" s="1086"/>
      <c r="H114" s="1086"/>
      <c r="I114" s="1085"/>
      <c r="J114" s="1071"/>
      <c r="K114" s="673"/>
      <c r="L114" s="673"/>
      <c r="M114" s="1051"/>
    </row>
    <row r="115" spans="1:13" ht="15.75" thickBot="1">
      <c r="A115" s="1013"/>
      <c r="B115" s="1065"/>
      <c r="C115" s="1065"/>
      <c r="D115" s="133" t="s">
        <v>828</v>
      </c>
      <c r="E115" s="133"/>
      <c r="F115" s="1086"/>
      <c r="G115" s="1086"/>
      <c r="H115" s="1086"/>
      <c r="I115" s="1085"/>
      <c r="J115" s="1071"/>
      <c r="K115" s="675"/>
      <c r="L115" s="675"/>
      <c r="M115" s="1051"/>
    </row>
    <row r="116" spans="1:13">
      <c r="A116" s="1013"/>
      <c r="B116" s="1065"/>
      <c r="C116" s="1065"/>
      <c r="D116" s="49"/>
      <c r="E116" s="49"/>
      <c r="F116" s="1086"/>
      <c r="G116" s="1086"/>
      <c r="H116" s="1086"/>
      <c r="I116" s="1085"/>
      <c r="J116" s="1071"/>
      <c r="K116" s="1061"/>
      <c r="L116" s="1061"/>
      <c r="M116" s="929">
        <f t="shared" ref="M116" si="25">SUM(I116:K116)</f>
        <v>0</v>
      </c>
    </row>
    <row r="117" spans="1:13">
      <c r="A117" s="1013"/>
      <c r="B117" s="1065"/>
      <c r="C117" s="1065"/>
      <c r="D117" s="41"/>
      <c r="E117" s="41"/>
      <c r="F117" s="1086"/>
      <c r="G117" s="1086"/>
      <c r="H117" s="1086"/>
      <c r="I117" s="1085"/>
      <c r="J117" s="1071"/>
      <c r="K117" s="673"/>
      <c r="L117" s="673"/>
      <c r="M117" s="1051"/>
    </row>
    <row r="118" spans="1:13" ht="15.75" thickBot="1">
      <c r="A118" s="1013"/>
      <c r="B118" s="1065"/>
      <c r="C118" s="1065"/>
      <c r="D118" s="133"/>
      <c r="E118" s="133"/>
      <c r="F118" s="1086"/>
      <c r="G118" s="1086"/>
      <c r="H118" s="1086"/>
      <c r="I118" s="1085"/>
      <c r="J118" s="1071"/>
      <c r="K118" s="675"/>
      <c r="L118" s="675"/>
      <c r="M118" s="1051"/>
    </row>
    <row r="119" spans="1:13">
      <c r="A119" s="1013"/>
      <c r="B119" s="1065"/>
      <c r="C119" s="1065"/>
      <c r="D119" s="49"/>
      <c r="E119" s="49"/>
      <c r="F119" s="1086"/>
      <c r="G119" s="1086"/>
      <c r="H119" s="1086"/>
      <c r="I119" s="1085"/>
      <c r="J119" s="1071"/>
      <c r="K119" s="1061"/>
      <c r="L119" s="1061"/>
      <c r="M119" s="929">
        <f t="shared" ref="M119" si="26">SUM(I119:K119)</f>
        <v>0</v>
      </c>
    </row>
    <row r="120" spans="1:13">
      <c r="A120" s="1013"/>
      <c r="B120" s="1065"/>
      <c r="C120" s="1065"/>
      <c r="D120" s="41"/>
      <c r="E120" s="41"/>
      <c r="F120" s="1086"/>
      <c r="G120" s="1086"/>
      <c r="H120" s="1086"/>
      <c r="I120" s="1085"/>
      <c r="J120" s="1071"/>
      <c r="K120" s="673"/>
      <c r="L120" s="673"/>
      <c r="M120" s="1051"/>
    </row>
    <row r="121" spans="1:13" ht="15.75" thickBot="1">
      <c r="A121" s="1013"/>
      <c r="B121" s="1065"/>
      <c r="C121" s="1065"/>
      <c r="D121" s="133"/>
      <c r="E121" s="133"/>
      <c r="F121" s="1086"/>
      <c r="G121" s="1086"/>
      <c r="H121" s="1086"/>
      <c r="I121" s="1085"/>
      <c r="J121" s="1071"/>
      <c r="K121" s="675"/>
      <c r="L121" s="675"/>
      <c r="M121" s="1051"/>
    </row>
    <row r="122" spans="1:13">
      <c r="A122" s="1013"/>
      <c r="B122" s="1065"/>
      <c r="C122" s="1065"/>
      <c r="D122" s="49"/>
      <c r="E122" s="49"/>
      <c r="F122" s="1086"/>
      <c r="G122" s="1086"/>
      <c r="H122" s="1086"/>
      <c r="I122" s="1085"/>
      <c r="J122" s="1071"/>
      <c r="K122" s="1061"/>
      <c r="L122" s="1061"/>
      <c r="M122" s="929">
        <f t="shared" ref="M122" si="27">SUM(I122:K122)</f>
        <v>0</v>
      </c>
    </row>
    <row r="123" spans="1:13">
      <c r="A123" s="1013"/>
      <c r="B123" s="1065"/>
      <c r="C123" s="1065"/>
      <c r="D123" s="41"/>
      <c r="E123" s="41"/>
      <c r="F123" s="1086"/>
      <c r="G123" s="1086"/>
      <c r="H123" s="1086"/>
      <c r="I123" s="1085"/>
      <c r="J123" s="1071"/>
      <c r="K123" s="673"/>
      <c r="L123" s="673"/>
      <c r="M123" s="1051"/>
    </row>
    <row r="124" spans="1:13" ht="15.75" thickBot="1">
      <c r="A124" s="1087"/>
      <c r="B124" s="1088"/>
      <c r="C124" s="1088"/>
      <c r="D124" s="550"/>
      <c r="E124" s="550"/>
      <c r="F124" s="1089"/>
      <c r="G124" s="1089"/>
      <c r="H124" s="1089"/>
      <c r="I124" s="1104"/>
      <c r="J124" s="1105"/>
      <c r="K124" s="1035"/>
      <c r="L124" s="1035"/>
      <c r="M124" s="1051"/>
    </row>
    <row r="125" spans="1:13" ht="18.75" thickBot="1">
      <c r="A125" s="656" t="s">
        <v>32</v>
      </c>
      <c r="B125" s="657"/>
      <c r="C125" s="657"/>
      <c r="D125" s="657"/>
      <c r="E125" s="657"/>
      <c r="F125" s="657"/>
      <c r="G125" s="657"/>
      <c r="H125" s="657"/>
      <c r="I125" s="657"/>
      <c r="J125" s="657"/>
      <c r="K125" s="657"/>
      <c r="L125" s="657"/>
      <c r="M125" s="658"/>
    </row>
    <row r="126" spans="1:13" ht="19.5" customHeight="1">
      <c r="A126" s="659">
        <v>1</v>
      </c>
      <c r="B126" s="923" t="s">
        <v>278</v>
      </c>
      <c r="C126" s="964" t="s">
        <v>881</v>
      </c>
      <c r="D126" s="1092" t="s">
        <v>211</v>
      </c>
      <c r="E126" s="1093"/>
      <c r="F126" s="1053">
        <v>0.46875</v>
      </c>
      <c r="G126" s="1054">
        <v>0.5458101851851852</v>
      </c>
      <c r="H126" s="1054">
        <v>7.706018518518519E-2</v>
      </c>
      <c r="I126" s="931">
        <v>20</v>
      </c>
      <c r="J126" s="932">
        <v>10</v>
      </c>
      <c r="K126" s="787">
        <v>100</v>
      </c>
      <c r="L126" s="787">
        <v>8</v>
      </c>
      <c r="M126" s="929">
        <f>SUM(I126:K126)</f>
        <v>130</v>
      </c>
    </row>
    <row r="127" spans="1:13">
      <c r="A127" s="1013"/>
      <c r="B127" s="1065"/>
      <c r="C127" s="867"/>
      <c r="D127" s="41" t="s">
        <v>228</v>
      </c>
      <c r="E127" s="132"/>
      <c r="F127" s="1072"/>
      <c r="G127" s="1073"/>
      <c r="H127" s="1073"/>
      <c r="I127" s="1074"/>
      <c r="J127" s="1075"/>
      <c r="K127" s="644"/>
      <c r="L127" s="644"/>
      <c r="M127" s="1051"/>
    </row>
    <row r="128" spans="1:13" ht="15.75" thickBot="1">
      <c r="A128" s="1013"/>
      <c r="B128" s="1065"/>
      <c r="C128" s="867"/>
      <c r="D128" s="133" t="s">
        <v>568</v>
      </c>
      <c r="E128" s="551"/>
      <c r="F128" s="1072"/>
      <c r="G128" s="1073"/>
      <c r="H128" s="1073"/>
      <c r="I128" s="1074"/>
      <c r="J128" s="1075"/>
      <c r="K128" s="648"/>
      <c r="L128" s="648"/>
      <c r="M128" s="1051"/>
    </row>
    <row r="129" spans="1:13" ht="18" customHeight="1">
      <c r="A129" s="1013">
        <v>2</v>
      </c>
      <c r="B129" s="1065" t="s">
        <v>613</v>
      </c>
      <c r="C129" s="867" t="s">
        <v>911</v>
      </c>
      <c r="D129" s="1094" t="s">
        <v>718</v>
      </c>
      <c r="E129" s="1095"/>
      <c r="F129" s="1072">
        <v>0.4548611111111111</v>
      </c>
      <c r="G129" s="1073">
        <v>0.53803240740740743</v>
      </c>
      <c r="H129" s="1073">
        <v>8.3171296296296285E-2</v>
      </c>
      <c r="I129" s="1074">
        <v>25</v>
      </c>
      <c r="J129" s="1075">
        <v>10</v>
      </c>
      <c r="K129" s="981">
        <v>70</v>
      </c>
      <c r="L129" s="981">
        <v>8</v>
      </c>
      <c r="M129" s="929">
        <f t="shared" ref="M129" si="28">SUM(I129:K129)</f>
        <v>105</v>
      </c>
    </row>
    <row r="130" spans="1:13">
      <c r="A130" s="1013"/>
      <c r="B130" s="1065"/>
      <c r="C130" s="867"/>
      <c r="D130" s="41" t="s">
        <v>912</v>
      </c>
      <c r="E130" s="132"/>
      <c r="F130" s="1072"/>
      <c r="G130" s="1073"/>
      <c r="H130" s="1073"/>
      <c r="I130" s="1074"/>
      <c r="J130" s="1075"/>
      <c r="K130" s="644"/>
      <c r="L130" s="644"/>
      <c r="M130" s="1051"/>
    </row>
    <row r="131" spans="1:13" ht="15.75" thickBot="1">
      <c r="A131" s="1013"/>
      <c r="B131" s="1065"/>
      <c r="C131" s="867"/>
      <c r="D131" s="133" t="s">
        <v>913</v>
      </c>
      <c r="E131" s="110"/>
      <c r="F131" s="1072"/>
      <c r="G131" s="1073"/>
      <c r="H131" s="1073"/>
      <c r="I131" s="1074"/>
      <c r="J131" s="1075"/>
      <c r="K131" s="648"/>
      <c r="L131" s="648"/>
      <c r="M131" s="1051"/>
    </row>
    <row r="132" spans="1:13" ht="17.25" customHeight="1">
      <c r="A132" s="1013">
        <v>3</v>
      </c>
      <c r="B132" s="1065" t="s">
        <v>630</v>
      </c>
      <c r="C132" s="867" t="s">
        <v>631</v>
      </c>
      <c r="D132" s="1090" t="s">
        <v>654</v>
      </c>
      <c r="E132" s="1091"/>
      <c r="F132" s="1072">
        <v>0.46180555555555558</v>
      </c>
      <c r="G132" s="1073">
        <v>0.55891203703703707</v>
      </c>
      <c r="H132" s="1073">
        <v>9.7106481481481488E-2</v>
      </c>
      <c r="I132" s="1074">
        <v>25</v>
      </c>
      <c r="J132" s="1075">
        <v>10</v>
      </c>
      <c r="K132" s="981">
        <v>50</v>
      </c>
      <c r="L132" s="981">
        <v>8</v>
      </c>
      <c r="M132" s="929">
        <f t="shared" ref="M132" si="29">SUM(I132:K132)</f>
        <v>85</v>
      </c>
    </row>
    <row r="133" spans="1:13">
      <c r="A133" s="1013"/>
      <c r="B133" s="1065"/>
      <c r="C133" s="867"/>
      <c r="D133" s="41" t="s">
        <v>914</v>
      </c>
      <c r="E133" s="132"/>
      <c r="F133" s="1072"/>
      <c r="G133" s="1073"/>
      <c r="H133" s="1073"/>
      <c r="I133" s="1074"/>
      <c r="J133" s="1075"/>
      <c r="K133" s="644"/>
      <c r="L133" s="644"/>
      <c r="M133" s="1051"/>
    </row>
    <row r="134" spans="1:13" ht="15.75" thickBot="1">
      <c r="A134" s="1013"/>
      <c r="B134" s="1065"/>
      <c r="C134" s="867"/>
      <c r="D134" s="133" t="s">
        <v>574</v>
      </c>
      <c r="E134" s="110"/>
      <c r="F134" s="1072"/>
      <c r="G134" s="1073"/>
      <c r="H134" s="1073"/>
      <c r="I134" s="1074"/>
      <c r="J134" s="1075"/>
      <c r="K134" s="648"/>
      <c r="L134" s="648"/>
      <c r="M134" s="1051"/>
    </row>
    <row r="135" spans="1:13" ht="15.75" customHeight="1">
      <c r="A135" s="1013">
        <v>4</v>
      </c>
      <c r="B135" s="1065" t="s">
        <v>27</v>
      </c>
      <c r="C135" s="867" t="s">
        <v>915</v>
      </c>
      <c r="D135" s="1090" t="s">
        <v>916</v>
      </c>
      <c r="E135" s="1091"/>
      <c r="F135" s="1072">
        <v>0.44444444444444442</v>
      </c>
      <c r="G135" s="1073">
        <v>0.58984953703703702</v>
      </c>
      <c r="H135" s="1073">
        <v>0.1454050925925926</v>
      </c>
      <c r="I135" s="1074">
        <v>30</v>
      </c>
      <c r="J135" s="1075"/>
      <c r="K135" s="981"/>
      <c r="L135" s="981"/>
      <c r="M135" s="929" t="s">
        <v>587</v>
      </c>
    </row>
    <row r="136" spans="1:13">
      <c r="A136" s="1013"/>
      <c r="B136" s="1065"/>
      <c r="C136" s="867"/>
      <c r="D136" s="41" t="s">
        <v>917</v>
      </c>
      <c r="E136" s="132"/>
      <c r="F136" s="1072"/>
      <c r="G136" s="1073"/>
      <c r="H136" s="1073"/>
      <c r="I136" s="1074"/>
      <c r="J136" s="1075"/>
      <c r="K136" s="644"/>
      <c r="L136" s="644"/>
      <c r="M136" s="1051"/>
    </row>
    <row r="137" spans="1:13" ht="15.75" thickBot="1">
      <c r="A137" s="1020"/>
      <c r="B137" s="987"/>
      <c r="C137" s="988"/>
      <c r="D137" s="41" t="s">
        <v>216</v>
      </c>
      <c r="E137" s="132"/>
      <c r="F137" s="977"/>
      <c r="G137" s="978"/>
      <c r="H137" s="978"/>
      <c r="I137" s="980"/>
      <c r="J137" s="981"/>
      <c r="K137" s="648"/>
      <c r="L137" s="648"/>
      <c r="M137" s="1051"/>
    </row>
    <row r="138" spans="1:13">
      <c r="A138" s="1013"/>
      <c r="B138" s="1065"/>
      <c r="C138" s="867"/>
      <c r="D138" s="487"/>
      <c r="E138" s="488"/>
      <c r="F138" s="1072"/>
      <c r="G138" s="1073"/>
      <c r="H138" s="1073"/>
      <c r="I138" s="1074"/>
      <c r="J138" s="1075"/>
      <c r="K138" s="981"/>
      <c r="L138" s="981"/>
      <c r="M138" s="929">
        <f t="shared" ref="M138" si="30">SUM(I138:K138)</f>
        <v>0</v>
      </c>
    </row>
    <row r="139" spans="1:13">
      <c r="A139" s="1013"/>
      <c r="B139" s="1065"/>
      <c r="C139" s="867"/>
      <c r="D139" s="41"/>
      <c r="E139" s="132"/>
      <c r="F139" s="1072"/>
      <c r="G139" s="1073"/>
      <c r="H139" s="1073"/>
      <c r="I139" s="1074"/>
      <c r="J139" s="1075"/>
      <c r="K139" s="644"/>
      <c r="L139" s="644"/>
      <c r="M139" s="1051"/>
    </row>
    <row r="140" spans="1:13" ht="15.75" thickBot="1">
      <c r="A140" s="1087"/>
      <c r="B140" s="1088"/>
      <c r="C140" s="1096"/>
      <c r="D140" s="550"/>
      <c r="E140" s="111"/>
      <c r="F140" s="1097"/>
      <c r="G140" s="1098"/>
      <c r="H140" s="1098"/>
      <c r="I140" s="1102"/>
      <c r="J140" s="1103"/>
      <c r="K140" s="1040"/>
      <c r="L140" s="1040"/>
      <c r="M140" s="1051"/>
    </row>
  </sheetData>
  <mergeCells count="496">
    <mergeCell ref="H103:H105"/>
    <mergeCell ref="I103:I105"/>
    <mergeCell ref="I138:I140"/>
    <mergeCell ref="J138:J140"/>
    <mergeCell ref="H129:H131"/>
    <mergeCell ref="I129:I131"/>
    <mergeCell ref="J129:J131"/>
    <mergeCell ref="I122:I124"/>
    <mergeCell ref="J122:J124"/>
    <mergeCell ref="H119:H121"/>
    <mergeCell ref="I119:I121"/>
    <mergeCell ref="J119:J121"/>
    <mergeCell ref="K138:K140"/>
    <mergeCell ref="L138:L140"/>
    <mergeCell ref="M138:M140"/>
    <mergeCell ref="D85:E85"/>
    <mergeCell ref="D88:E88"/>
    <mergeCell ref="D91:E91"/>
    <mergeCell ref="D126:E126"/>
    <mergeCell ref="D129:E129"/>
    <mergeCell ref="A138:A140"/>
    <mergeCell ref="B138:B140"/>
    <mergeCell ref="C138:C140"/>
    <mergeCell ref="F138:F140"/>
    <mergeCell ref="G138:G140"/>
    <mergeCell ref="H138:H140"/>
    <mergeCell ref="H135:H137"/>
    <mergeCell ref="I135:I137"/>
    <mergeCell ref="J135:J137"/>
    <mergeCell ref="K135:K137"/>
    <mergeCell ref="L135:L137"/>
    <mergeCell ref="M135:M137"/>
    <mergeCell ref="I132:I134"/>
    <mergeCell ref="J132:J134"/>
    <mergeCell ref="K132:K134"/>
    <mergeCell ref="L132:L134"/>
    <mergeCell ref="M132:M134"/>
    <mergeCell ref="A135:A137"/>
    <mergeCell ref="B135:B137"/>
    <mergeCell ref="C135:C137"/>
    <mergeCell ref="F135:F137"/>
    <mergeCell ref="G135:G137"/>
    <mergeCell ref="A132:A134"/>
    <mergeCell ref="B132:B134"/>
    <mergeCell ref="C132:C134"/>
    <mergeCell ref="F132:F134"/>
    <mergeCell ref="G132:G134"/>
    <mergeCell ref="H132:H134"/>
    <mergeCell ref="D132:E132"/>
    <mergeCell ref="D135:E135"/>
    <mergeCell ref="K129:K131"/>
    <mergeCell ref="L129:L131"/>
    <mergeCell ref="M129:M131"/>
    <mergeCell ref="I126:I128"/>
    <mergeCell ref="J126:J128"/>
    <mergeCell ref="K126:K128"/>
    <mergeCell ref="L126:L128"/>
    <mergeCell ref="M126:M128"/>
    <mergeCell ref="A129:A131"/>
    <mergeCell ref="B129:B131"/>
    <mergeCell ref="C129:C131"/>
    <mergeCell ref="F129:F131"/>
    <mergeCell ref="G129:G131"/>
    <mergeCell ref="A126:A128"/>
    <mergeCell ref="B126:B128"/>
    <mergeCell ref="C126:C128"/>
    <mergeCell ref="F126:F128"/>
    <mergeCell ref="G126:G128"/>
    <mergeCell ref="H126:H128"/>
    <mergeCell ref="K122:K124"/>
    <mergeCell ref="L122:L124"/>
    <mergeCell ref="M122:M124"/>
    <mergeCell ref="A125:M125"/>
    <mergeCell ref="A122:A124"/>
    <mergeCell ref="B122:B124"/>
    <mergeCell ref="C122:C124"/>
    <mergeCell ref="F122:F124"/>
    <mergeCell ref="G122:G124"/>
    <mergeCell ref="H122:H124"/>
    <mergeCell ref="K119:K121"/>
    <mergeCell ref="L119:L121"/>
    <mergeCell ref="M119:M121"/>
    <mergeCell ref="I116:I118"/>
    <mergeCell ref="J116:J118"/>
    <mergeCell ref="K116:K118"/>
    <mergeCell ref="L116:L118"/>
    <mergeCell ref="M116:M118"/>
    <mergeCell ref="A119:A121"/>
    <mergeCell ref="B119:B121"/>
    <mergeCell ref="C119:C121"/>
    <mergeCell ref="F119:F121"/>
    <mergeCell ref="G119:G121"/>
    <mergeCell ref="A116:A118"/>
    <mergeCell ref="B116:B118"/>
    <mergeCell ref="C116:C118"/>
    <mergeCell ref="F116:F118"/>
    <mergeCell ref="G116:G118"/>
    <mergeCell ref="H116:H118"/>
    <mergeCell ref="K113:K115"/>
    <mergeCell ref="L113:L115"/>
    <mergeCell ref="M113:M115"/>
    <mergeCell ref="I110:I112"/>
    <mergeCell ref="J110:J112"/>
    <mergeCell ref="K110:K112"/>
    <mergeCell ref="L110:L112"/>
    <mergeCell ref="M110:M112"/>
    <mergeCell ref="A113:A115"/>
    <mergeCell ref="B113:B115"/>
    <mergeCell ref="C113:C115"/>
    <mergeCell ref="F113:F115"/>
    <mergeCell ref="G113:G115"/>
    <mergeCell ref="A110:A112"/>
    <mergeCell ref="B110:B112"/>
    <mergeCell ref="C110:C112"/>
    <mergeCell ref="F110:F112"/>
    <mergeCell ref="G110:G112"/>
    <mergeCell ref="H110:H112"/>
    <mergeCell ref="D110:E110"/>
    <mergeCell ref="D113:E113"/>
    <mergeCell ref="H113:H115"/>
    <mergeCell ref="I113:I115"/>
    <mergeCell ref="J113:J115"/>
    <mergeCell ref="K106:K108"/>
    <mergeCell ref="L106:L108"/>
    <mergeCell ref="M106:M108"/>
    <mergeCell ref="A109:M109"/>
    <mergeCell ref="A106:A108"/>
    <mergeCell ref="B106:B108"/>
    <mergeCell ref="C106:C108"/>
    <mergeCell ref="F106:F108"/>
    <mergeCell ref="G106:G108"/>
    <mergeCell ref="H106:H108"/>
    <mergeCell ref="I106:I108"/>
    <mergeCell ref="J106:J108"/>
    <mergeCell ref="J103:J105"/>
    <mergeCell ref="K103:K105"/>
    <mergeCell ref="L103:L105"/>
    <mergeCell ref="M103:M105"/>
    <mergeCell ref="I100:I102"/>
    <mergeCell ref="J100:J102"/>
    <mergeCell ref="K100:K102"/>
    <mergeCell ref="L100:L102"/>
    <mergeCell ref="M100:M102"/>
    <mergeCell ref="A103:A105"/>
    <mergeCell ref="B103:B105"/>
    <mergeCell ref="C103:C105"/>
    <mergeCell ref="F103:F105"/>
    <mergeCell ref="G103:G105"/>
    <mergeCell ref="A100:A102"/>
    <mergeCell ref="B100:B102"/>
    <mergeCell ref="C100:C102"/>
    <mergeCell ref="F100:F102"/>
    <mergeCell ref="G100:G102"/>
    <mergeCell ref="H100:H102"/>
    <mergeCell ref="H97:H99"/>
    <mergeCell ref="I97:I99"/>
    <mergeCell ref="J97:J99"/>
    <mergeCell ref="K97:K99"/>
    <mergeCell ref="L97:L99"/>
    <mergeCell ref="M97:M99"/>
    <mergeCell ref="I94:I96"/>
    <mergeCell ref="J94:J96"/>
    <mergeCell ref="K94:K96"/>
    <mergeCell ref="L94:L96"/>
    <mergeCell ref="M94:M96"/>
    <mergeCell ref="A97:A99"/>
    <mergeCell ref="B97:B99"/>
    <mergeCell ref="C97:C99"/>
    <mergeCell ref="F97:F99"/>
    <mergeCell ref="G97:G99"/>
    <mergeCell ref="J91:J93"/>
    <mergeCell ref="K91:K93"/>
    <mergeCell ref="L91:L93"/>
    <mergeCell ref="M91:M93"/>
    <mergeCell ref="A94:A96"/>
    <mergeCell ref="B94:B96"/>
    <mergeCell ref="C94:C96"/>
    <mergeCell ref="F94:F96"/>
    <mergeCell ref="G94:G96"/>
    <mergeCell ref="H94:H96"/>
    <mergeCell ref="L88:L90"/>
    <mergeCell ref="M88:M90"/>
    <mergeCell ref="A91:A93"/>
    <mergeCell ref="B91:B93"/>
    <mergeCell ref="C91:C93"/>
    <mergeCell ref="F91:F93"/>
    <mergeCell ref="G91:G93"/>
    <mergeCell ref="H91:H93"/>
    <mergeCell ref="I91:I93"/>
    <mergeCell ref="A88:A90"/>
    <mergeCell ref="B88:B90"/>
    <mergeCell ref="C88:C90"/>
    <mergeCell ref="F88:F90"/>
    <mergeCell ref="G88:G90"/>
    <mergeCell ref="H88:H90"/>
    <mergeCell ref="I88:I90"/>
    <mergeCell ref="J88:J90"/>
    <mergeCell ref="K88:K90"/>
    <mergeCell ref="L78:L80"/>
    <mergeCell ref="M78:M80"/>
    <mergeCell ref="A84:M84"/>
    <mergeCell ref="A85:A87"/>
    <mergeCell ref="B85:B87"/>
    <mergeCell ref="C85:C87"/>
    <mergeCell ref="F85:F87"/>
    <mergeCell ref="G85:G87"/>
    <mergeCell ref="H85:H87"/>
    <mergeCell ref="I85:I87"/>
    <mergeCell ref="J85:J87"/>
    <mergeCell ref="K85:K87"/>
    <mergeCell ref="L85:L87"/>
    <mergeCell ref="M85:M87"/>
    <mergeCell ref="A81:A83"/>
    <mergeCell ref="B81:B83"/>
    <mergeCell ref="C81:C83"/>
    <mergeCell ref="F81:F83"/>
    <mergeCell ref="G81:G83"/>
    <mergeCell ref="J75:J77"/>
    <mergeCell ref="K75:K77"/>
    <mergeCell ref="L75:L77"/>
    <mergeCell ref="M75:M77"/>
    <mergeCell ref="A78:A80"/>
    <mergeCell ref="B78:B80"/>
    <mergeCell ref="C78:C80"/>
    <mergeCell ref="F78:F80"/>
    <mergeCell ref="G78:G80"/>
    <mergeCell ref="H78:H80"/>
    <mergeCell ref="H81:H83"/>
    <mergeCell ref="I81:I83"/>
    <mergeCell ref="J81:J83"/>
    <mergeCell ref="K81:K83"/>
    <mergeCell ref="L81:L83"/>
    <mergeCell ref="M81:M83"/>
    <mergeCell ref="I78:I80"/>
    <mergeCell ref="J78:J80"/>
    <mergeCell ref="K78:K80"/>
    <mergeCell ref="L72:L74"/>
    <mergeCell ref="M72:M74"/>
    <mergeCell ref="A75:A77"/>
    <mergeCell ref="B75:B77"/>
    <mergeCell ref="C75:C77"/>
    <mergeCell ref="F75:F77"/>
    <mergeCell ref="G75:G77"/>
    <mergeCell ref="H75:H77"/>
    <mergeCell ref="I75:I77"/>
    <mergeCell ref="D72:E72"/>
    <mergeCell ref="A72:A74"/>
    <mergeCell ref="B72:B74"/>
    <mergeCell ref="C72:C74"/>
    <mergeCell ref="F72:F74"/>
    <mergeCell ref="G72:G74"/>
    <mergeCell ref="H72:H74"/>
    <mergeCell ref="I72:I74"/>
    <mergeCell ref="J72:J74"/>
    <mergeCell ref="K72:K74"/>
    <mergeCell ref="L62:L64"/>
    <mergeCell ref="M62:M64"/>
    <mergeCell ref="A68:M68"/>
    <mergeCell ref="A69:A71"/>
    <mergeCell ref="B69:B71"/>
    <mergeCell ref="C69:C71"/>
    <mergeCell ref="F69:F71"/>
    <mergeCell ref="G69:G71"/>
    <mergeCell ref="H69:H71"/>
    <mergeCell ref="I69:I71"/>
    <mergeCell ref="J69:J71"/>
    <mergeCell ref="K69:K71"/>
    <mergeCell ref="L69:L71"/>
    <mergeCell ref="M69:M71"/>
    <mergeCell ref="D69:E69"/>
    <mergeCell ref="A65:A67"/>
    <mergeCell ref="B65:B67"/>
    <mergeCell ref="C65:C67"/>
    <mergeCell ref="F65:F67"/>
    <mergeCell ref="G65:G67"/>
    <mergeCell ref="J59:J61"/>
    <mergeCell ref="K59:K61"/>
    <mergeCell ref="L59:L61"/>
    <mergeCell ref="M59:M61"/>
    <mergeCell ref="A62:A64"/>
    <mergeCell ref="B62:B64"/>
    <mergeCell ref="C62:C64"/>
    <mergeCell ref="F62:F64"/>
    <mergeCell ref="G62:G64"/>
    <mergeCell ref="H62:H64"/>
    <mergeCell ref="H65:H67"/>
    <mergeCell ref="I65:I67"/>
    <mergeCell ref="J65:J67"/>
    <mergeCell ref="K65:K67"/>
    <mergeCell ref="L65:L67"/>
    <mergeCell ref="M65:M67"/>
    <mergeCell ref="I62:I64"/>
    <mergeCell ref="J62:J64"/>
    <mergeCell ref="K62:K64"/>
    <mergeCell ref="L56:L58"/>
    <mergeCell ref="M56:M58"/>
    <mergeCell ref="A59:A61"/>
    <mergeCell ref="B59:B61"/>
    <mergeCell ref="C59:C61"/>
    <mergeCell ref="F59:F61"/>
    <mergeCell ref="G59:G61"/>
    <mergeCell ref="H59:H61"/>
    <mergeCell ref="I59:I61"/>
    <mergeCell ref="D56:E56"/>
    <mergeCell ref="A56:A58"/>
    <mergeCell ref="B56:B58"/>
    <mergeCell ref="C56:C58"/>
    <mergeCell ref="F56:F58"/>
    <mergeCell ref="G56:G58"/>
    <mergeCell ref="H56:H58"/>
    <mergeCell ref="I56:I58"/>
    <mergeCell ref="J56:J58"/>
    <mergeCell ref="K56:K58"/>
    <mergeCell ref="L46:L48"/>
    <mergeCell ref="M46:M48"/>
    <mergeCell ref="A52:M52"/>
    <mergeCell ref="A53:A55"/>
    <mergeCell ref="B53:B55"/>
    <mergeCell ref="C53:C55"/>
    <mergeCell ref="F53:F55"/>
    <mergeCell ref="G53:G55"/>
    <mergeCell ref="H53:H55"/>
    <mergeCell ref="I53:I55"/>
    <mergeCell ref="J53:J55"/>
    <mergeCell ref="K53:K55"/>
    <mergeCell ref="L53:L55"/>
    <mergeCell ref="M53:M55"/>
    <mergeCell ref="D53:E53"/>
    <mergeCell ref="A49:A51"/>
    <mergeCell ref="B49:B51"/>
    <mergeCell ref="C49:C51"/>
    <mergeCell ref="F49:F51"/>
    <mergeCell ref="G49:G51"/>
    <mergeCell ref="J43:J45"/>
    <mergeCell ref="K43:K45"/>
    <mergeCell ref="L43:L45"/>
    <mergeCell ref="M43:M45"/>
    <mergeCell ref="A46:A48"/>
    <mergeCell ref="B46:B48"/>
    <mergeCell ref="C46:C48"/>
    <mergeCell ref="F46:F48"/>
    <mergeCell ref="G46:G48"/>
    <mergeCell ref="H46:H48"/>
    <mergeCell ref="H49:H51"/>
    <mergeCell ref="I49:I51"/>
    <mergeCell ref="J49:J51"/>
    <mergeCell ref="K49:K51"/>
    <mergeCell ref="L49:L51"/>
    <mergeCell ref="M49:M51"/>
    <mergeCell ref="I46:I48"/>
    <mergeCell ref="J46:J48"/>
    <mergeCell ref="K46:K48"/>
    <mergeCell ref="L40:L42"/>
    <mergeCell ref="M40:M42"/>
    <mergeCell ref="A43:A45"/>
    <mergeCell ref="B43:B45"/>
    <mergeCell ref="C43:C45"/>
    <mergeCell ref="F43:F45"/>
    <mergeCell ref="G43:G45"/>
    <mergeCell ref="H43:H45"/>
    <mergeCell ref="I43:I45"/>
    <mergeCell ref="A40:A42"/>
    <mergeCell ref="B40:B42"/>
    <mergeCell ref="C40:C42"/>
    <mergeCell ref="F40:F42"/>
    <mergeCell ref="G40:G42"/>
    <mergeCell ref="H40:H42"/>
    <mergeCell ref="I40:I42"/>
    <mergeCell ref="J40:J42"/>
    <mergeCell ref="K40:K42"/>
    <mergeCell ref="L30:L32"/>
    <mergeCell ref="M30:M32"/>
    <mergeCell ref="A36:M36"/>
    <mergeCell ref="A37:A39"/>
    <mergeCell ref="B37:B39"/>
    <mergeCell ref="C37:C39"/>
    <mergeCell ref="F37:F39"/>
    <mergeCell ref="G37:G39"/>
    <mergeCell ref="H37:H39"/>
    <mergeCell ref="I37:I39"/>
    <mergeCell ref="J37:J39"/>
    <mergeCell ref="K37:K39"/>
    <mergeCell ref="L37:L39"/>
    <mergeCell ref="M37:M39"/>
    <mergeCell ref="A33:A35"/>
    <mergeCell ref="B33:B35"/>
    <mergeCell ref="C33:C35"/>
    <mergeCell ref="F33:F35"/>
    <mergeCell ref="G33:G35"/>
    <mergeCell ref="J27:J29"/>
    <mergeCell ref="K27:K29"/>
    <mergeCell ref="L27:L29"/>
    <mergeCell ref="M27:M29"/>
    <mergeCell ref="A30:A32"/>
    <mergeCell ref="B30:B32"/>
    <mergeCell ref="C30:C32"/>
    <mergeCell ref="F30:F32"/>
    <mergeCell ref="G30:G32"/>
    <mergeCell ref="H30:H32"/>
    <mergeCell ref="H33:H35"/>
    <mergeCell ref="I33:I35"/>
    <mergeCell ref="J33:J35"/>
    <mergeCell ref="K33:K35"/>
    <mergeCell ref="L33:L35"/>
    <mergeCell ref="M33:M35"/>
    <mergeCell ref="I30:I32"/>
    <mergeCell ref="J30:J32"/>
    <mergeCell ref="K30:K32"/>
    <mergeCell ref="L24:L26"/>
    <mergeCell ref="M24:M26"/>
    <mergeCell ref="A27:A29"/>
    <mergeCell ref="B27:B29"/>
    <mergeCell ref="C27:C29"/>
    <mergeCell ref="F27:F29"/>
    <mergeCell ref="G27:G29"/>
    <mergeCell ref="H27:H29"/>
    <mergeCell ref="I27:I29"/>
    <mergeCell ref="A24:A26"/>
    <mergeCell ref="B24:B26"/>
    <mergeCell ref="C24:C26"/>
    <mergeCell ref="F24:F26"/>
    <mergeCell ref="G24:G26"/>
    <mergeCell ref="H24:H26"/>
    <mergeCell ref="I24:I26"/>
    <mergeCell ref="J24:J26"/>
    <mergeCell ref="K24:K26"/>
    <mergeCell ref="A20:M20"/>
    <mergeCell ref="A21:A23"/>
    <mergeCell ref="B21:B23"/>
    <mergeCell ref="C21:C23"/>
    <mergeCell ref="F21:F23"/>
    <mergeCell ref="G21:G23"/>
    <mergeCell ref="H21:H23"/>
    <mergeCell ref="I21:I23"/>
    <mergeCell ref="J21:J23"/>
    <mergeCell ref="K21:K23"/>
    <mergeCell ref="L21:L23"/>
    <mergeCell ref="M21:M23"/>
    <mergeCell ref="L8:L10"/>
    <mergeCell ref="M8:M10"/>
    <mergeCell ref="A17:A19"/>
    <mergeCell ref="B17:B19"/>
    <mergeCell ref="C17:C19"/>
    <mergeCell ref="F17:F19"/>
    <mergeCell ref="G17:G19"/>
    <mergeCell ref="A14:A16"/>
    <mergeCell ref="B14:B16"/>
    <mergeCell ref="C14:C16"/>
    <mergeCell ref="F14:F16"/>
    <mergeCell ref="G14:G16"/>
    <mergeCell ref="H17:H19"/>
    <mergeCell ref="I17:I19"/>
    <mergeCell ref="J17:J19"/>
    <mergeCell ref="K17:K19"/>
    <mergeCell ref="L17:L19"/>
    <mergeCell ref="M17:M19"/>
    <mergeCell ref="I14:I16"/>
    <mergeCell ref="J14:J16"/>
    <mergeCell ref="K14:K16"/>
    <mergeCell ref="L14:L16"/>
    <mergeCell ref="M14:M16"/>
    <mergeCell ref="H14:H16"/>
    <mergeCell ref="A11:A13"/>
    <mergeCell ref="B11:B13"/>
    <mergeCell ref="C11:C13"/>
    <mergeCell ref="F11:F13"/>
    <mergeCell ref="G11:G13"/>
    <mergeCell ref="J5:J7"/>
    <mergeCell ref="K5:K7"/>
    <mergeCell ref="L5:L7"/>
    <mergeCell ref="M5:M7"/>
    <mergeCell ref="A8:A10"/>
    <mergeCell ref="B8:B10"/>
    <mergeCell ref="C8:C10"/>
    <mergeCell ref="F8:F10"/>
    <mergeCell ref="G8:G10"/>
    <mergeCell ref="H8:H10"/>
    <mergeCell ref="H11:H13"/>
    <mergeCell ref="I11:I13"/>
    <mergeCell ref="J11:J13"/>
    <mergeCell ref="K11:K13"/>
    <mergeCell ref="L11:L13"/>
    <mergeCell ref="M11:M13"/>
    <mergeCell ref="I8:I10"/>
    <mergeCell ref="J8:J10"/>
    <mergeCell ref="K8:K10"/>
    <mergeCell ref="A1:M1"/>
    <mergeCell ref="A2:M2"/>
    <mergeCell ref="A4:M4"/>
    <mergeCell ref="A5:A7"/>
    <mergeCell ref="B5:B7"/>
    <mergeCell ref="C5:C7"/>
    <mergeCell ref="F5:F7"/>
    <mergeCell ref="G5:G7"/>
    <mergeCell ref="H5:H7"/>
    <mergeCell ref="I5:I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3"/>
  <sheetViews>
    <sheetView topLeftCell="A40" workbookViewId="0">
      <selection activeCell="G127" sqref="G127"/>
    </sheetView>
  </sheetViews>
  <sheetFormatPr defaultRowHeight="15"/>
  <cols>
    <col min="2" max="2" width="14.140625" bestFit="1" customWidth="1"/>
    <col min="3" max="3" width="19.5703125" customWidth="1"/>
    <col min="4" max="4" width="23.28515625" bestFit="1" customWidth="1"/>
    <col min="5" max="5" width="8.85546875" customWidth="1"/>
    <col min="6" max="6" width="9.85546875" customWidth="1"/>
    <col min="7" max="7" width="11.5703125" bestFit="1" customWidth="1"/>
    <col min="8" max="9" width="10.5703125" customWidth="1"/>
    <col min="10" max="11" width="7.85546875" customWidth="1"/>
    <col min="12" max="12" width="7.5703125" customWidth="1"/>
    <col min="16" max="16" width="18.7109375" bestFit="1" customWidth="1"/>
    <col min="17" max="17" width="18" bestFit="1" customWidth="1"/>
    <col min="18" max="18" width="19.42578125" bestFit="1" customWidth="1"/>
  </cols>
  <sheetData>
    <row r="1" spans="1:13" ht="15.75" thickBot="1"/>
    <row r="2" spans="1:13" ht="45.75" customHeight="1" thickBot="1">
      <c r="A2" s="1106" t="s">
        <v>609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10"/>
    </row>
    <row r="3" spans="1:13" ht="63.75" thickBot="1">
      <c r="A3" s="344" t="s">
        <v>22</v>
      </c>
      <c r="B3" s="345" t="s">
        <v>494</v>
      </c>
      <c r="C3" s="345" t="s">
        <v>495</v>
      </c>
      <c r="D3" s="345" t="s">
        <v>23</v>
      </c>
      <c r="E3" s="346" t="s">
        <v>93</v>
      </c>
      <c r="F3" s="346" t="s">
        <v>94</v>
      </c>
      <c r="G3" s="1107" t="s">
        <v>496</v>
      </c>
      <c r="H3" s="1108"/>
      <c r="I3" s="377" t="s">
        <v>591</v>
      </c>
      <c r="J3" s="346" t="s">
        <v>497</v>
      </c>
      <c r="K3" s="346" t="s">
        <v>590</v>
      </c>
      <c r="L3" s="346" t="s">
        <v>24</v>
      </c>
      <c r="M3" s="347" t="s">
        <v>403</v>
      </c>
    </row>
    <row r="4" spans="1:13" ht="15.75" thickBot="1">
      <c r="A4" s="678" t="s">
        <v>25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31"/>
    </row>
    <row r="5" spans="1:13">
      <c r="A5" s="1109">
        <v>1</v>
      </c>
      <c r="B5" s="1110" t="s">
        <v>498</v>
      </c>
      <c r="C5" s="1110" t="s">
        <v>499</v>
      </c>
      <c r="D5" s="348" t="s">
        <v>133</v>
      </c>
      <c r="E5" s="1111">
        <v>0.47259259259259262</v>
      </c>
      <c r="F5" s="1111">
        <v>0.49791666666666662</v>
      </c>
      <c r="G5" s="349"/>
      <c r="H5" s="1114">
        <v>2.5324074074074079E-2</v>
      </c>
      <c r="I5" s="1116">
        <v>100</v>
      </c>
      <c r="J5" s="1115">
        <v>15</v>
      </c>
      <c r="K5" s="1116">
        <v>10</v>
      </c>
      <c r="L5" s="1116">
        <v>6</v>
      </c>
      <c r="M5" s="1118">
        <f>SUM(I5:K5)</f>
        <v>125</v>
      </c>
    </row>
    <row r="6" spans="1:13">
      <c r="A6" s="1109"/>
      <c r="B6" s="1110"/>
      <c r="C6" s="1110"/>
      <c r="D6" s="372" t="s">
        <v>132</v>
      </c>
      <c r="E6" s="1112"/>
      <c r="F6" s="1112"/>
      <c r="G6" s="349"/>
      <c r="H6" s="1114"/>
      <c r="I6" s="1117"/>
      <c r="J6" s="1115"/>
      <c r="K6" s="1117"/>
      <c r="L6" s="1117"/>
      <c r="M6" s="1118"/>
    </row>
    <row r="7" spans="1:13">
      <c r="A7" s="1109"/>
      <c r="B7" s="1110"/>
      <c r="C7" s="1110"/>
      <c r="D7" s="372" t="s">
        <v>131</v>
      </c>
      <c r="E7" s="1113"/>
      <c r="F7" s="1113"/>
      <c r="G7" s="351"/>
      <c r="H7" s="1114"/>
      <c r="I7" s="1117"/>
      <c r="J7" s="1115"/>
      <c r="K7" s="1117"/>
      <c r="L7" s="1117"/>
      <c r="M7" s="1118"/>
    </row>
    <row r="8" spans="1:13">
      <c r="A8" s="695">
        <v>2</v>
      </c>
      <c r="B8" s="1120" t="s">
        <v>119</v>
      </c>
      <c r="C8" s="1120" t="s">
        <v>500</v>
      </c>
      <c r="D8" s="372" t="s">
        <v>120</v>
      </c>
      <c r="E8" s="1113">
        <v>0.49321759259259257</v>
      </c>
      <c r="F8" s="1113">
        <v>0.51878472222222227</v>
      </c>
      <c r="G8" s="351"/>
      <c r="H8" s="1113">
        <v>2.5567129629629634E-2</v>
      </c>
      <c r="I8" s="1116">
        <v>70</v>
      </c>
      <c r="J8" s="1119">
        <v>25</v>
      </c>
      <c r="K8" s="1116">
        <v>10</v>
      </c>
      <c r="L8" s="1116">
        <v>6</v>
      </c>
      <c r="M8" s="1118">
        <f t="shared" ref="M8" si="0">SUM(I8:K8)</f>
        <v>105</v>
      </c>
    </row>
    <row r="9" spans="1:13">
      <c r="A9" s="1109"/>
      <c r="B9" s="1110"/>
      <c r="C9" s="1110"/>
      <c r="D9" s="372" t="s">
        <v>121</v>
      </c>
      <c r="E9" s="1114"/>
      <c r="F9" s="1114"/>
      <c r="G9" s="352"/>
      <c r="H9" s="1114"/>
      <c r="I9" s="1117"/>
      <c r="J9" s="1115"/>
      <c r="K9" s="1117"/>
      <c r="L9" s="1117"/>
      <c r="M9" s="1118"/>
    </row>
    <row r="10" spans="1:13">
      <c r="A10" s="1109"/>
      <c r="B10" s="1110"/>
      <c r="C10" s="1110"/>
      <c r="D10" s="372" t="s">
        <v>297</v>
      </c>
      <c r="E10" s="1114"/>
      <c r="F10" s="1114"/>
      <c r="G10" s="352"/>
      <c r="H10" s="1114"/>
      <c r="I10" s="1117"/>
      <c r="J10" s="1115"/>
      <c r="K10" s="1117"/>
      <c r="L10" s="1117"/>
      <c r="M10" s="1118"/>
    </row>
    <row r="11" spans="1:13">
      <c r="A11" s="695">
        <v>3</v>
      </c>
      <c r="B11" s="1120" t="s">
        <v>501</v>
      </c>
      <c r="C11" s="1120" t="s">
        <v>500</v>
      </c>
      <c r="D11" s="372" t="s">
        <v>136</v>
      </c>
      <c r="E11" s="1113">
        <v>0.4654861111111111</v>
      </c>
      <c r="F11" s="1113">
        <v>0.5003009259259259</v>
      </c>
      <c r="G11" s="351"/>
      <c r="H11" s="1113">
        <v>3.4814814814814812E-2</v>
      </c>
      <c r="I11" s="1116">
        <v>50</v>
      </c>
      <c r="J11" s="1119">
        <v>20</v>
      </c>
      <c r="K11" s="1116">
        <v>10</v>
      </c>
      <c r="L11" s="1116">
        <v>6</v>
      </c>
      <c r="M11" s="1118">
        <f t="shared" ref="M11" si="1">SUM(I11:K11)</f>
        <v>80</v>
      </c>
    </row>
    <row r="12" spans="1:13">
      <c r="A12" s="1109"/>
      <c r="B12" s="1110"/>
      <c r="C12" s="1110"/>
      <c r="D12" s="372" t="s">
        <v>256</v>
      </c>
      <c r="E12" s="1114"/>
      <c r="F12" s="1114"/>
      <c r="G12" s="352"/>
      <c r="H12" s="1114"/>
      <c r="I12" s="1117"/>
      <c r="J12" s="1115"/>
      <c r="K12" s="1117"/>
      <c r="L12" s="1117"/>
      <c r="M12" s="1118"/>
    </row>
    <row r="13" spans="1:13">
      <c r="A13" s="1109"/>
      <c r="B13" s="1110"/>
      <c r="C13" s="1110"/>
      <c r="D13" s="372" t="s">
        <v>138</v>
      </c>
      <c r="E13" s="1114"/>
      <c r="F13" s="1114"/>
      <c r="G13" s="352"/>
      <c r="H13" s="1114"/>
      <c r="I13" s="1117"/>
      <c r="J13" s="1115"/>
      <c r="K13" s="1117"/>
      <c r="L13" s="1117"/>
      <c r="M13" s="1118"/>
    </row>
    <row r="14" spans="1:13">
      <c r="A14" s="1109">
        <v>4</v>
      </c>
      <c r="B14" s="1110" t="s">
        <v>502</v>
      </c>
      <c r="C14" s="1110" t="s">
        <v>503</v>
      </c>
      <c r="D14" s="373" t="s">
        <v>504</v>
      </c>
      <c r="E14" s="1114">
        <v>0.48633101851851851</v>
      </c>
      <c r="F14" s="1114">
        <v>0.53535879629629635</v>
      </c>
      <c r="G14" s="352"/>
      <c r="H14" s="1114">
        <v>7.5532407407407409E-2</v>
      </c>
      <c r="I14" s="1116">
        <v>20</v>
      </c>
      <c r="J14" s="1115">
        <v>30</v>
      </c>
      <c r="K14" s="1116">
        <v>10</v>
      </c>
      <c r="L14" s="1116">
        <v>6</v>
      </c>
      <c r="M14" s="1118">
        <f t="shared" ref="M14" si="2">SUM(I14:K14)</f>
        <v>60</v>
      </c>
    </row>
    <row r="15" spans="1:13">
      <c r="A15" s="1109"/>
      <c r="B15" s="1110"/>
      <c r="C15" s="1110"/>
      <c r="D15" s="373" t="s">
        <v>505</v>
      </c>
      <c r="E15" s="1114"/>
      <c r="F15" s="1114"/>
      <c r="G15" s="352"/>
      <c r="H15" s="1114"/>
      <c r="I15" s="1117"/>
      <c r="J15" s="1115"/>
      <c r="K15" s="1117"/>
      <c r="L15" s="1117"/>
      <c r="M15" s="1118"/>
    </row>
    <row r="16" spans="1:13">
      <c r="A16" s="1109"/>
      <c r="B16" s="1110"/>
      <c r="C16" s="1110"/>
      <c r="D16" s="374" t="s">
        <v>506</v>
      </c>
      <c r="E16" s="1114"/>
      <c r="F16" s="1114"/>
      <c r="G16" s="352"/>
      <c r="H16" s="1114"/>
      <c r="I16" s="1117"/>
      <c r="J16" s="1115"/>
      <c r="K16" s="1117"/>
      <c r="L16" s="1117"/>
      <c r="M16" s="1118"/>
    </row>
    <row r="17" spans="1:13" ht="15" customHeight="1">
      <c r="A17" s="1109">
        <v>5</v>
      </c>
      <c r="B17" s="1110" t="s">
        <v>509</v>
      </c>
      <c r="C17" s="1110" t="s">
        <v>503</v>
      </c>
      <c r="D17" s="226" t="s">
        <v>510</v>
      </c>
      <c r="E17" s="1114">
        <v>0.48633101851851851</v>
      </c>
      <c r="F17" s="1114">
        <v>0.53535879629629635</v>
      </c>
      <c r="G17" s="352"/>
      <c r="H17" s="1114">
        <v>4.9027777777777781E-2</v>
      </c>
      <c r="I17" s="1116">
        <v>0</v>
      </c>
      <c r="J17" s="1115">
        <v>15</v>
      </c>
      <c r="K17" s="1116">
        <v>10</v>
      </c>
      <c r="L17" s="1116">
        <v>6</v>
      </c>
      <c r="M17" s="1118">
        <f t="shared" ref="M17" si="3">SUM(I17:K17)</f>
        <v>25</v>
      </c>
    </row>
    <row r="18" spans="1:13">
      <c r="A18" s="1109"/>
      <c r="B18" s="1110"/>
      <c r="C18" s="1110"/>
      <c r="D18" s="226" t="s">
        <v>511</v>
      </c>
      <c r="E18" s="1114"/>
      <c r="F18" s="1114"/>
      <c r="G18" s="352"/>
      <c r="H18" s="1114"/>
      <c r="I18" s="1117"/>
      <c r="J18" s="1115"/>
      <c r="K18" s="1117"/>
      <c r="L18" s="1117"/>
      <c r="M18" s="1118"/>
    </row>
    <row r="19" spans="1:13">
      <c r="A19" s="1109"/>
      <c r="B19" s="1110"/>
      <c r="C19" s="1110"/>
      <c r="D19" s="356" t="s">
        <v>512</v>
      </c>
      <c r="E19" s="1114"/>
      <c r="F19" s="1114"/>
      <c r="G19" s="352"/>
      <c r="H19" s="1114"/>
      <c r="I19" s="1117"/>
      <c r="J19" s="1115"/>
      <c r="K19" s="1117"/>
      <c r="L19" s="1117"/>
      <c r="M19" s="1118"/>
    </row>
    <row r="20" spans="1:13" ht="15" customHeight="1">
      <c r="A20" s="695">
        <v>6</v>
      </c>
      <c r="B20" s="1120" t="s">
        <v>134</v>
      </c>
      <c r="C20" s="1120" t="s">
        <v>500</v>
      </c>
      <c r="D20" s="372" t="s">
        <v>255</v>
      </c>
      <c r="E20" s="1113">
        <v>0.4793634259259259</v>
      </c>
      <c r="F20" s="1113">
        <v>0.53535879629629635</v>
      </c>
      <c r="G20" s="351"/>
      <c r="H20" s="1113">
        <v>3.920138888888889E-2</v>
      </c>
      <c r="I20" s="1116">
        <v>0</v>
      </c>
      <c r="J20" s="1119">
        <v>5</v>
      </c>
      <c r="K20" s="1116">
        <v>10</v>
      </c>
      <c r="L20" s="1116">
        <v>6</v>
      </c>
      <c r="M20" s="1118">
        <f t="shared" ref="M20" si="4">SUM(I20:K20)</f>
        <v>15</v>
      </c>
    </row>
    <row r="21" spans="1:13">
      <c r="A21" s="1109"/>
      <c r="B21" s="1110"/>
      <c r="C21" s="1110"/>
      <c r="D21" s="372" t="s">
        <v>507</v>
      </c>
      <c r="E21" s="1114"/>
      <c r="F21" s="1114"/>
      <c r="G21" s="352"/>
      <c r="H21" s="1114"/>
      <c r="I21" s="1117"/>
      <c r="J21" s="1115"/>
      <c r="K21" s="1117"/>
      <c r="L21" s="1117"/>
      <c r="M21" s="1118"/>
    </row>
    <row r="22" spans="1:13" ht="15.75" thickBot="1">
      <c r="A22" s="1109"/>
      <c r="B22" s="1110"/>
      <c r="C22" s="1110"/>
      <c r="D22" s="372" t="s">
        <v>508</v>
      </c>
      <c r="E22" s="1114"/>
      <c r="F22" s="1114"/>
      <c r="G22" s="352"/>
      <c r="H22" s="1114"/>
      <c r="I22" s="1117"/>
      <c r="J22" s="1115"/>
      <c r="K22" s="1117"/>
      <c r="L22" s="1117"/>
      <c r="M22" s="1118"/>
    </row>
    <row r="23" spans="1:13" ht="18.75" thickBot="1">
      <c r="A23" s="656" t="s">
        <v>513</v>
      </c>
      <c r="B23" s="657"/>
      <c r="C23" s="657"/>
      <c r="D23" s="657"/>
      <c r="E23" s="657"/>
      <c r="F23" s="657"/>
      <c r="G23" s="657"/>
      <c r="H23" s="657"/>
      <c r="I23" s="657"/>
      <c r="J23" s="657"/>
      <c r="K23" s="657"/>
      <c r="L23" s="657"/>
      <c r="M23" s="658"/>
    </row>
    <row r="24" spans="1:13">
      <c r="A24" s="695">
        <v>1</v>
      </c>
      <c r="B24" s="1120" t="s">
        <v>119</v>
      </c>
      <c r="C24" s="1120" t="s">
        <v>500</v>
      </c>
      <c r="D24" s="353" t="s">
        <v>250</v>
      </c>
      <c r="E24" s="1113">
        <v>0.48974537037037041</v>
      </c>
      <c r="F24" s="1113">
        <v>0.52106481481481481</v>
      </c>
      <c r="G24" s="351"/>
      <c r="H24" s="1113">
        <v>3.1319444444444448E-2</v>
      </c>
      <c r="I24" s="1116">
        <v>100</v>
      </c>
      <c r="J24" s="1119">
        <v>30</v>
      </c>
      <c r="K24" s="1116">
        <v>10</v>
      </c>
      <c r="L24" s="1116">
        <v>5</v>
      </c>
      <c r="M24" s="1121">
        <f>SUM(I24:K24)</f>
        <v>140</v>
      </c>
    </row>
    <row r="25" spans="1:13">
      <c r="A25" s="1109"/>
      <c r="B25" s="1110"/>
      <c r="C25" s="1110"/>
      <c r="D25" s="374" t="s">
        <v>251</v>
      </c>
      <c r="E25" s="1114"/>
      <c r="F25" s="1114"/>
      <c r="G25" s="352"/>
      <c r="H25" s="1114"/>
      <c r="I25" s="1117"/>
      <c r="J25" s="1115"/>
      <c r="K25" s="1117"/>
      <c r="L25" s="1117"/>
      <c r="M25" s="1122"/>
    </row>
    <row r="26" spans="1:13">
      <c r="A26" s="1109"/>
      <c r="B26" s="1110"/>
      <c r="C26" s="1110"/>
      <c r="D26" s="374" t="s">
        <v>254</v>
      </c>
      <c r="E26" s="1114"/>
      <c r="F26" s="1114"/>
      <c r="G26" s="352"/>
      <c r="H26" s="1114"/>
      <c r="I26" s="1117"/>
      <c r="J26" s="1115"/>
      <c r="K26" s="1117"/>
      <c r="L26" s="1117"/>
      <c r="M26" s="1122"/>
    </row>
    <row r="27" spans="1:13">
      <c r="A27" s="1109">
        <v>2</v>
      </c>
      <c r="B27" s="1110" t="s">
        <v>514</v>
      </c>
      <c r="C27" s="1110" t="s">
        <v>499</v>
      </c>
      <c r="D27" s="372" t="s">
        <v>515</v>
      </c>
      <c r="E27" s="1114">
        <v>0.46894675925925927</v>
      </c>
      <c r="F27" s="1114">
        <v>0.50442129629629628</v>
      </c>
      <c r="G27" s="352"/>
      <c r="H27" s="1114">
        <v>3.5474537037037041E-2</v>
      </c>
      <c r="I27" s="1116">
        <v>70</v>
      </c>
      <c r="J27" s="1115">
        <v>20</v>
      </c>
      <c r="K27" s="1116">
        <v>10</v>
      </c>
      <c r="L27" s="1116">
        <v>5</v>
      </c>
      <c r="M27" s="1121">
        <f t="shared" ref="M27" si="5">SUM(I27:K27)</f>
        <v>100</v>
      </c>
    </row>
    <row r="28" spans="1:13">
      <c r="A28" s="1109"/>
      <c r="B28" s="1110"/>
      <c r="C28" s="1110"/>
      <c r="D28" s="372" t="s">
        <v>103</v>
      </c>
      <c r="E28" s="1114"/>
      <c r="F28" s="1114"/>
      <c r="G28" s="352"/>
      <c r="H28" s="1114"/>
      <c r="I28" s="1117"/>
      <c r="J28" s="1115"/>
      <c r="K28" s="1117"/>
      <c r="L28" s="1117"/>
      <c r="M28" s="1122"/>
    </row>
    <row r="29" spans="1:13">
      <c r="A29" s="1109"/>
      <c r="B29" s="1110"/>
      <c r="C29" s="1110"/>
      <c r="D29" s="372" t="s">
        <v>516</v>
      </c>
      <c r="E29" s="1114"/>
      <c r="F29" s="1114"/>
      <c r="G29" s="352"/>
      <c r="H29" s="1114"/>
      <c r="I29" s="1117"/>
      <c r="J29" s="1115"/>
      <c r="K29" s="1117"/>
      <c r="L29" s="1117"/>
      <c r="M29" s="1122"/>
    </row>
    <row r="30" spans="1:13">
      <c r="A30" s="695">
        <v>3</v>
      </c>
      <c r="B30" s="1120" t="s">
        <v>134</v>
      </c>
      <c r="C30" s="1120" t="s">
        <v>500</v>
      </c>
      <c r="D30" s="373" t="s">
        <v>111</v>
      </c>
      <c r="E30" s="1113">
        <v>0.47589120370370369</v>
      </c>
      <c r="F30" s="1113">
        <v>0.52061342592592597</v>
      </c>
      <c r="G30" s="351"/>
      <c r="H30" s="1113">
        <v>4.4502314814814814E-2</v>
      </c>
      <c r="I30" s="1116">
        <v>50</v>
      </c>
      <c r="J30" s="1119">
        <v>20</v>
      </c>
      <c r="K30" s="1116">
        <v>10</v>
      </c>
      <c r="L30" s="1116">
        <v>5</v>
      </c>
      <c r="M30" s="1121">
        <f t="shared" ref="M30" si="6">SUM(I30:K30)</f>
        <v>80</v>
      </c>
    </row>
    <row r="31" spans="1:13">
      <c r="A31" s="1109"/>
      <c r="B31" s="1110"/>
      <c r="C31" s="1110"/>
      <c r="D31" s="374" t="s">
        <v>109</v>
      </c>
      <c r="E31" s="1114"/>
      <c r="F31" s="1114"/>
      <c r="G31" s="352"/>
      <c r="H31" s="1114"/>
      <c r="I31" s="1117"/>
      <c r="J31" s="1115"/>
      <c r="K31" s="1117"/>
      <c r="L31" s="1117"/>
      <c r="M31" s="1122"/>
    </row>
    <row r="32" spans="1:13">
      <c r="A32" s="1109"/>
      <c r="B32" s="1110"/>
      <c r="C32" s="1110"/>
      <c r="D32" s="374" t="s">
        <v>517</v>
      </c>
      <c r="E32" s="1114"/>
      <c r="F32" s="1114"/>
      <c r="G32" s="352"/>
      <c r="H32" s="1114"/>
      <c r="I32" s="1117"/>
      <c r="J32" s="1115"/>
      <c r="K32" s="1117"/>
      <c r="L32" s="1117"/>
      <c r="M32" s="1122"/>
    </row>
    <row r="33" spans="1:13">
      <c r="A33" s="1109">
        <v>4</v>
      </c>
      <c r="B33" s="1110" t="s">
        <v>509</v>
      </c>
      <c r="C33" s="1110" t="s">
        <v>503</v>
      </c>
      <c r="D33" s="373" t="s">
        <v>518</v>
      </c>
      <c r="E33" s="1114">
        <v>0.4966782407407408</v>
      </c>
      <c r="F33" s="1114">
        <v>0.55173611111111109</v>
      </c>
      <c r="G33" s="352"/>
      <c r="H33" s="1114">
        <v>5.5057870370370375E-2</v>
      </c>
      <c r="I33" s="1116">
        <v>20</v>
      </c>
      <c r="J33" s="1115">
        <v>20</v>
      </c>
      <c r="K33" s="1116">
        <v>10</v>
      </c>
      <c r="L33" s="1116">
        <v>5</v>
      </c>
      <c r="M33" s="1121">
        <f t="shared" ref="M33" si="7">SUM(I33:K33)</f>
        <v>50</v>
      </c>
    </row>
    <row r="34" spans="1:13">
      <c r="A34" s="1109"/>
      <c r="B34" s="1110"/>
      <c r="C34" s="1110"/>
      <c r="D34" s="374" t="s">
        <v>519</v>
      </c>
      <c r="E34" s="1114"/>
      <c r="F34" s="1114"/>
      <c r="G34" s="352"/>
      <c r="H34" s="1114"/>
      <c r="I34" s="1117"/>
      <c r="J34" s="1115"/>
      <c r="K34" s="1117"/>
      <c r="L34" s="1117"/>
      <c r="M34" s="1122"/>
    </row>
    <row r="35" spans="1:13">
      <c r="A35" s="1109"/>
      <c r="B35" s="1110"/>
      <c r="C35" s="1110"/>
      <c r="D35" s="374" t="s">
        <v>520</v>
      </c>
      <c r="E35" s="1114"/>
      <c r="F35" s="1114"/>
      <c r="G35" s="352"/>
      <c r="H35" s="1114"/>
      <c r="I35" s="1117"/>
      <c r="J35" s="1115"/>
      <c r="K35" s="1117"/>
      <c r="L35" s="1117"/>
      <c r="M35" s="1122"/>
    </row>
    <row r="36" spans="1:13">
      <c r="A36" s="1109">
        <v>5</v>
      </c>
      <c r="B36" s="1110" t="s">
        <v>502</v>
      </c>
      <c r="C36" s="1110" t="s">
        <v>503</v>
      </c>
      <c r="D36" s="373" t="s">
        <v>521</v>
      </c>
      <c r="E36" s="1114">
        <v>0.48290509259259262</v>
      </c>
      <c r="F36" s="1114">
        <v>0.5954976851851852</v>
      </c>
      <c r="G36" s="352"/>
      <c r="H36" s="1114">
        <v>0.11259259259259259</v>
      </c>
      <c r="I36" s="1116">
        <v>0</v>
      </c>
      <c r="J36" s="1115">
        <v>30</v>
      </c>
      <c r="K36" s="1116">
        <v>10</v>
      </c>
      <c r="L36" s="1116">
        <v>5</v>
      </c>
      <c r="M36" s="1121">
        <f t="shared" ref="M36" si="8">SUM(I36:K36)</f>
        <v>40</v>
      </c>
    </row>
    <row r="37" spans="1:13">
      <c r="A37" s="1109"/>
      <c r="B37" s="1110"/>
      <c r="C37" s="1110"/>
      <c r="D37" s="374" t="s">
        <v>520</v>
      </c>
      <c r="E37" s="1114"/>
      <c r="F37" s="1114"/>
      <c r="G37" s="352"/>
      <c r="H37" s="1114"/>
      <c r="I37" s="1117"/>
      <c r="J37" s="1115"/>
      <c r="K37" s="1117"/>
      <c r="L37" s="1117"/>
      <c r="M37" s="1122"/>
    </row>
    <row r="38" spans="1:13" ht="15.75" thickBot="1">
      <c r="A38" s="1109"/>
      <c r="B38" s="1110"/>
      <c r="C38" s="1110"/>
      <c r="D38" s="356" t="s">
        <v>522</v>
      </c>
      <c r="E38" s="1114"/>
      <c r="F38" s="1114"/>
      <c r="G38" s="352"/>
      <c r="H38" s="1114"/>
      <c r="I38" s="1117"/>
      <c r="J38" s="1115"/>
      <c r="K38" s="1117"/>
      <c r="L38" s="1117"/>
      <c r="M38" s="1122"/>
    </row>
    <row r="39" spans="1:13" ht="15.75" thickBot="1">
      <c r="A39" s="678" t="s">
        <v>50</v>
      </c>
      <c r="B39" s="729"/>
      <c r="C39" s="729"/>
      <c r="D39" s="729"/>
      <c r="E39" s="729"/>
      <c r="F39" s="729"/>
      <c r="G39" s="729"/>
      <c r="H39" s="729"/>
      <c r="I39" s="729"/>
      <c r="J39" s="729"/>
      <c r="K39" s="729"/>
      <c r="L39" s="729"/>
      <c r="M39" s="731"/>
    </row>
    <row r="40" spans="1:13">
      <c r="A40" s="1125">
        <v>2</v>
      </c>
      <c r="B40" s="1110"/>
      <c r="C40" s="1110"/>
      <c r="D40" s="216"/>
      <c r="E40" s="1114"/>
      <c r="F40" s="1114"/>
      <c r="G40" s="352"/>
      <c r="H40" s="1114"/>
      <c r="I40" s="1123"/>
      <c r="J40" s="1115"/>
      <c r="K40" s="1123"/>
      <c r="L40" s="1123"/>
      <c r="M40" s="1121"/>
    </row>
    <row r="41" spans="1:13">
      <c r="A41" s="1125"/>
      <c r="B41" s="1110"/>
      <c r="C41" s="1110"/>
      <c r="D41" s="354"/>
      <c r="E41" s="1114"/>
      <c r="F41" s="1114"/>
      <c r="G41" s="352"/>
      <c r="H41" s="1114"/>
      <c r="I41" s="1123"/>
      <c r="J41" s="1115"/>
      <c r="K41" s="1123"/>
      <c r="L41" s="1123"/>
      <c r="M41" s="1122"/>
    </row>
    <row r="42" spans="1:13">
      <c r="A42" s="1125"/>
      <c r="B42" s="1110"/>
      <c r="C42" s="1110"/>
      <c r="D42" s="357"/>
      <c r="E42" s="1114"/>
      <c r="F42" s="1114"/>
      <c r="G42" s="352"/>
      <c r="H42" s="1114"/>
      <c r="I42" s="1124"/>
      <c r="J42" s="1115"/>
      <c r="K42" s="1124"/>
      <c r="L42" s="1124"/>
      <c r="M42" s="1122"/>
    </row>
    <row r="43" spans="1:13">
      <c r="A43" s="1125">
        <v>3</v>
      </c>
      <c r="B43" s="1117"/>
      <c r="C43" s="1110"/>
      <c r="D43" s="216"/>
      <c r="E43" s="1114"/>
      <c r="F43" s="1114"/>
      <c r="G43" s="352"/>
      <c r="H43" s="1114"/>
      <c r="I43" s="1110"/>
      <c r="J43" s="1115"/>
      <c r="K43" s="1110"/>
      <c r="L43" s="1110"/>
      <c r="M43" s="1121"/>
    </row>
    <row r="44" spans="1:13">
      <c r="A44" s="1125"/>
      <c r="B44" s="1117"/>
      <c r="C44" s="1110"/>
      <c r="D44" s="354"/>
      <c r="E44" s="1114"/>
      <c r="F44" s="1114"/>
      <c r="G44" s="352"/>
      <c r="H44" s="1114"/>
      <c r="I44" s="1110"/>
      <c r="J44" s="1115"/>
      <c r="K44" s="1110"/>
      <c r="L44" s="1110"/>
      <c r="M44" s="1122"/>
    </row>
    <row r="45" spans="1:13">
      <c r="A45" s="1125"/>
      <c r="B45" s="1117"/>
      <c r="C45" s="1110"/>
      <c r="D45" s="357"/>
      <c r="E45" s="1114"/>
      <c r="F45" s="1114"/>
      <c r="G45" s="352"/>
      <c r="H45" s="1114"/>
      <c r="I45" s="1110"/>
      <c r="J45" s="1115"/>
      <c r="K45" s="1110"/>
      <c r="L45" s="1110"/>
      <c r="M45" s="1122"/>
    </row>
    <row r="46" spans="1:13">
      <c r="A46" s="1125">
        <v>4</v>
      </c>
      <c r="B46" s="1110"/>
      <c r="C46" s="1110"/>
      <c r="D46" s="216"/>
      <c r="E46" s="1114"/>
      <c r="F46" s="1114"/>
      <c r="G46" s="352"/>
      <c r="H46" s="1114"/>
      <c r="I46" s="1123"/>
      <c r="J46" s="1115"/>
      <c r="K46" s="1123"/>
      <c r="L46" s="1123"/>
      <c r="M46" s="1121"/>
    </row>
    <row r="47" spans="1:13">
      <c r="A47" s="1125"/>
      <c r="B47" s="1110"/>
      <c r="C47" s="1110"/>
      <c r="D47" s="354"/>
      <c r="E47" s="1114"/>
      <c r="F47" s="1114"/>
      <c r="G47" s="352"/>
      <c r="H47" s="1114"/>
      <c r="I47" s="1123"/>
      <c r="J47" s="1115"/>
      <c r="K47" s="1123"/>
      <c r="L47" s="1123"/>
      <c r="M47" s="1122"/>
    </row>
    <row r="48" spans="1:13" ht="15.75" thickBot="1">
      <c r="A48" s="1128"/>
      <c r="B48" s="1129"/>
      <c r="C48" s="1129"/>
      <c r="D48" s="354"/>
      <c r="E48" s="1126"/>
      <c r="F48" s="1126"/>
      <c r="G48" s="358"/>
      <c r="H48" s="1126"/>
      <c r="I48" s="1124"/>
      <c r="J48" s="1127"/>
      <c r="K48" s="1124"/>
      <c r="L48" s="1124"/>
      <c r="M48" s="1122"/>
    </row>
    <row r="49" spans="1:13" ht="18.75" thickBot="1">
      <c r="A49" s="656" t="s">
        <v>238</v>
      </c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8"/>
    </row>
    <row r="50" spans="1:13">
      <c r="A50" s="695">
        <v>1</v>
      </c>
      <c r="B50" s="1117" t="s">
        <v>523</v>
      </c>
      <c r="C50" s="1110" t="s">
        <v>524</v>
      </c>
      <c r="D50" s="350" t="s">
        <v>525</v>
      </c>
      <c r="E50" s="1113">
        <v>0.46180555555555558</v>
      </c>
      <c r="F50" s="1113">
        <v>0.57996527777777784</v>
      </c>
      <c r="G50" s="351"/>
      <c r="H50" s="1113">
        <f>F50-E50</f>
        <v>0.11815972222222226</v>
      </c>
      <c r="I50" s="1120">
        <v>0</v>
      </c>
      <c r="J50" s="1119">
        <v>20</v>
      </c>
      <c r="K50" s="1120">
        <v>0</v>
      </c>
      <c r="L50" s="1120">
        <v>0</v>
      </c>
      <c r="M50" s="1121" t="s">
        <v>526</v>
      </c>
    </row>
    <row r="51" spans="1:13">
      <c r="A51" s="1109"/>
      <c r="B51" s="1117"/>
      <c r="C51" s="1110"/>
      <c r="D51" s="372" t="s">
        <v>527</v>
      </c>
      <c r="E51" s="1114"/>
      <c r="F51" s="1114"/>
      <c r="G51" s="352"/>
      <c r="H51" s="1114"/>
      <c r="I51" s="1110"/>
      <c r="J51" s="1115"/>
      <c r="K51" s="1110"/>
      <c r="L51" s="1110"/>
      <c r="M51" s="1122"/>
    </row>
    <row r="52" spans="1:13">
      <c r="A52" s="1109"/>
      <c r="B52" s="1117"/>
      <c r="C52" s="1110"/>
      <c r="D52" s="372" t="s">
        <v>528</v>
      </c>
      <c r="E52" s="1114"/>
      <c r="F52" s="1114"/>
      <c r="G52" s="352"/>
      <c r="H52" s="1114"/>
      <c r="I52" s="1110"/>
      <c r="J52" s="1115"/>
      <c r="K52" s="1110"/>
      <c r="L52" s="1110"/>
      <c r="M52" s="1122"/>
    </row>
    <row r="53" spans="1:13">
      <c r="A53" s="1125">
        <v>3</v>
      </c>
      <c r="B53" s="1110" t="s">
        <v>529</v>
      </c>
      <c r="C53" s="1110" t="s">
        <v>530</v>
      </c>
      <c r="D53" s="373" t="s">
        <v>531</v>
      </c>
      <c r="E53" s="1130">
        <v>0.47016203703703702</v>
      </c>
      <c r="F53" s="1130">
        <v>0.6700462962962962</v>
      </c>
      <c r="G53" s="359"/>
      <c r="H53" s="1130">
        <f>F53-E53</f>
        <v>0.19988425925925918</v>
      </c>
      <c r="I53" s="1123" t="s">
        <v>532</v>
      </c>
      <c r="J53" s="1132">
        <v>20</v>
      </c>
      <c r="K53" s="1123" t="s">
        <v>532</v>
      </c>
      <c r="L53" s="1123" t="s">
        <v>532</v>
      </c>
      <c r="M53" s="1121" t="s">
        <v>526</v>
      </c>
    </row>
    <row r="54" spans="1:13">
      <c r="A54" s="1125"/>
      <c r="B54" s="1110"/>
      <c r="C54" s="1110"/>
      <c r="D54" s="373" t="s">
        <v>533</v>
      </c>
      <c r="E54" s="1130"/>
      <c r="F54" s="1130"/>
      <c r="G54" s="359"/>
      <c r="H54" s="1130"/>
      <c r="I54" s="1123"/>
      <c r="J54" s="1132"/>
      <c r="K54" s="1123"/>
      <c r="L54" s="1123"/>
      <c r="M54" s="1122"/>
    </row>
    <row r="55" spans="1:13" ht="15.75" thickBot="1">
      <c r="A55" s="1128"/>
      <c r="B55" s="1129"/>
      <c r="C55" s="1129"/>
      <c r="D55" s="354" t="s">
        <v>534</v>
      </c>
      <c r="E55" s="1131"/>
      <c r="F55" s="1131"/>
      <c r="G55" s="360"/>
      <c r="H55" s="1131"/>
      <c r="I55" s="1124"/>
      <c r="J55" s="1133"/>
      <c r="K55" s="1124"/>
      <c r="L55" s="1124"/>
      <c r="M55" s="1122"/>
    </row>
    <row r="56" spans="1:13" ht="15.75" thickBot="1">
      <c r="A56" s="678" t="s">
        <v>29</v>
      </c>
      <c r="B56" s="729"/>
      <c r="C56" s="729"/>
      <c r="D56" s="729"/>
      <c r="E56" s="729"/>
      <c r="F56" s="729"/>
      <c r="G56" s="729"/>
      <c r="H56" s="729"/>
      <c r="I56" s="729"/>
      <c r="J56" s="729"/>
      <c r="K56" s="729"/>
      <c r="L56" s="729"/>
      <c r="M56" s="731"/>
    </row>
    <row r="57" spans="1:13">
      <c r="A57" s="1109">
        <v>2</v>
      </c>
      <c r="B57" s="1110" t="s">
        <v>535</v>
      </c>
      <c r="C57" s="1110" t="s">
        <v>536</v>
      </c>
      <c r="D57" s="361" t="s">
        <v>272</v>
      </c>
      <c r="E57" s="362">
        <v>0.48630787037037032</v>
      </c>
      <c r="F57" s="363">
        <v>0.59</v>
      </c>
      <c r="G57" s="363">
        <v>0.10369212962962963</v>
      </c>
      <c r="H57" s="1111">
        <v>0.10577546296296296</v>
      </c>
      <c r="I57" s="1110">
        <v>100</v>
      </c>
      <c r="J57" s="1115">
        <v>25</v>
      </c>
      <c r="K57" s="1110">
        <v>10</v>
      </c>
      <c r="L57" s="1110">
        <v>20</v>
      </c>
      <c r="M57" s="1122">
        <f>SUM(I57:K57)</f>
        <v>135</v>
      </c>
    </row>
    <row r="58" spans="1:13">
      <c r="A58" s="1109"/>
      <c r="B58" s="1110"/>
      <c r="C58" s="1110"/>
      <c r="D58" s="374" t="s">
        <v>273</v>
      </c>
      <c r="E58" s="364">
        <v>0.48628472222222219</v>
      </c>
      <c r="F58" s="352">
        <v>0.59012731481481484</v>
      </c>
      <c r="G58" s="352">
        <v>0.1038425925925926</v>
      </c>
      <c r="H58" s="1112"/>
      <c r="I58" s="1110"/>
      <c r="J58" s="1115"/>
      <c r="K58" s="1110"/>
      <c r="L58" s="1110"/>
      <c r="M58" s="1122"/>
    </row>
    <row r="59" spans="1:13">
      <c r="A59" s="1109"/>
      <c r="B59" s="1110"/>
      <c r="C59" s="1110"/>
      <c r="D59" s="372" t="s">
        <v>537</v>
      </c>
      <c r="E59" s="365">
        <v>0.48631944444444447</v>
      </c>
      <c r="F59" s="349">
        <v>0.59209490740740744</v>
      </c>
      <c r="G59" s="349">
        <v>0.10577546296296296</v>
      </c>
      <c r="H59" s="1113"/>
      <c r="I59" s="1110"/>
      <c r="J59" s="1115"/>
      <c r="K59" s="1110"/>
      <c r="L59" s="1110"/>
      <c r="M59" s="1122"/>
    </row>
    <row r="60" spans="1:13">
      <c r="A60" s="695">
        <v>1</v>
      </c>
      <c r="B60" s="1120" t="s">
        <v>119</v>
      </c>
      <c r="C60" s="1120" t="s">
        <v>500</v>
      </c>
      <c r="D60" s="373" t="s">
        <v>185</v>
      </c>
      <c r="E60" s="358">
        <v>0.45851851851851855</v>
      </c>
      <c r="F60" s="358">
        <v>0.58827546296296296</v>
      </c>
      <c r="G60" s="358">
        <v>0.12975694444444444</v>
      </c>
      <c r="H60" s="1126">
        <v>0.15079861111111112</v>
      </c>
      <c r="I60" s="1116">
        <v>70</v>
      </c>
      <c r="J60" s="1119">
        <v>25</v>
      </c>
      <c r="K60" s="1116">
        <v>10</v>
      </c>
      <c r="L60" s="1116">
        <v>20</v>
      </c>
      <c r="M60" s="1122">
        <f t="shared" ref="M60" si="9">SUM(I60:K60)</f>
        <v>105</v>
      </c>
    </row>
    <row r="61" spans="1:13">
      <c r="A61" s="1109"/>
      <c r="B61" s="1110"/>
      <c r="C61" s="1110"/>
      <c r="D61" s="374" t="s">
        <v>538</v>
      </c>
      <c r="E61" s="349">
        <v>0.45853009259259259</v>
      </c>
      <c r="F61" s="349">
        <v>0.60932870370370373</v>
      </c>
      <c r="G61" s="349">
        <v>0.15079861111111112</v>
      </c>
      <c r="H61" s="1112"/>
      <c r="I61" s="1117"/>
      <c r="J61" s="1115"/>
      <c r="K61" s="1117"/>
      <c r="L61" s="1117"/>
      <c r="M61" s="1122"/>
    </row>
    <row r="62" spans="1:13">
      <c r="A62" s="1109"/>
      <c r="B62" s="1110"/>
      <c r="C62" s="1110"/>
      <c r="D62" s="374" t="s">
        <v>270</v>
      </c>
      <c r="E62" s="351">
        <v>0.45855324074074072</v>
      </c>
      <c r="F62" s="351">
        <v>0.58914351851851854</v>
      </c>
      <c r="G62" s="351">
        <v>0.13059027777777779</v>
      </c>
      <c r="H62" s="1113"/>
      <c r="I62" s="1117"/>
      <c r="J62" s="1115"/>
      <c r="K62" s="1117"/>
      <c r="L62" s="1117"/>
      <c r="M62" s="1122"/>
    </row>
    <row r="63" spans="1:13">
      <c r="A63" s="1109">
        <v>5</v>
      </c>
      <c r="B63" s="1110" t="s">
        <v>539</v>
      </c>
      <c r="C63" s="1110" t="s">
        <v>536</v>
      </c>
      <c r="D63" s="372" t="s">
        <v>198</v>
      </c>
      <c r="E63" s="358">
        <v>0.46552083333333333</v>
      </c>
      <c r="F63" s="358">
        <v>0.67164351851851845</v>
      </c>
      <c r="G63" s="358">
        <v>0.20612268518518517</v>
      </c>
      <c r="H63" s="1126">
        <v>0.21156249999999999</v>
      </c>
      <c r="I63" s="1123" t="s">
        <v>592</v>
      </c>
      <c r="J63" s="1115">
        <v>30</v>
      </c>
      <c r="K63" s="1123" t="s">
        <v>593</v>
      </c>
      <c r="L63" s="1123" t="s">
        <v>540</v>
      </c>
      <c r="M63" s="1122">
        <v>90</v>
      </c>
    </row>
    <row r="64" spans="1:13">
      <c r="A64" s="1109"/>
      <c r="B64" s="1110"/>
      <c r="C64" s="1110"/>
      <c r="D64" s="375" t="s">
        <v>541</v>
      </c>
      <c r="E64" s="349">
        <v>0.46546296296296297</v>
      </c>
      <c r="F64" s="349">
        <v>0.67702546296296295</v>
      </c>
      <c r="G64" s="349">
        <v>0.21156249999999999</v>
      </c>
      <c r="H64" s="1112"/>
      <c r="I64" s="1123"/>
      <c r="J64" s="1115"/>
      <c r="K64" s="1123"/>
      <c r="L64" s="1123"/>
      <c r="M64" s="1122"/>
    </row>
    <row r="65" spans="1:13">
      <c r="A65" s="859"/>
      <c r="B65" s="1129"/>
      <c r="C65" s="1129"/>
      <c r="D65" s="374" t="s">
        <v>274</v>
      </c>
      <c r="E65" s="349">
        <v>0.46549768518518514</v>
      </c>
      <c r="F65" s="349">
        <v>0.65672453703703704</v>
      </c>
      <c r="G65" s="349">
        <v>0.19122685185185184</v>
      </c>
      <c r="H65" s="1113"/>
      <c r="I65" s="1124"/>
      <c r="J65" s="1127"/>
      <c r="K65" s="1124"/>
      <c r="L65" s="1124"/>
      <c r="M65" s="1122"/>
    </row>
    <row r="66" spans="1:13">
      <c r="A66" s="859">
        <v>1</v>
      </c>
      <c r="B66" s="1129" t="s">
        <v>134</v>
      </c>
      <c r="C66" s="1129" t="s">
        <v>500</v>
      </c>
      <c r="D66" s="373" t="s">
        <v>195</v>
      </c>
      <c r="E66" s="352"/>
      <c r="F66" s="352"/>
      <c r="G66" s="352"/>
      <c r="H66" s="1126">
        <v>0.20784722222222221</v>
      </c>
      <c r="I66" s="1134">
        <v>0</v>
      </c>
      <c r="J66" s="1127">
        <v>25</v>
      </c>
      <c r="K66" s="1134">
        <v>0</v>
      </c>
      <c r="L66" s="1134">
        <v>7</v>
      </c>
      <c r="M66" s="1121" t="s">
        <v>526</v>
      </c>
    </row>
    <row r="67" spans="1:13">
      <c r="A67" s="694"/>
      <c r="B67" s="1136"/>
      <c r="C67" s="1136"/>
      <c r="D67" s="374" t="s">
        <v>186</v>
      </c>
      <c r="E67" s="352">
        <v>0.47945601851851855</v>
      </c>
      <c r="F67" s="352">
        <v>0.68730324074074067</v>
      </c>
      <c r="G67" s="352">
        <v>0.20784722222222221</v>
      </c>
      <c r="H67" s="1112"/>
      <c r="I67" s="1135"/>
      <c r="J67" s="1137"/>
      <c r="K67" s="1135"/>
      <c r="L67" s="1135"/>
      <c r="M67" s="1122"/>
    </row>
    <row r="68" spans="1:13">
      <c r="A68" s="695"/>
      <c r="B68" s="1120"/>
      <c r="C68" s="1120"/>
      <c r="D68" s="374" t="s">
        <v>197</v>
      </c>
      <c r="E68" s="352"/>
      <c r="F68" s="352"/>
      <c r="G68" s="352"/>
      <c r="H68" s="1113"/>
      <c r="I68" s="1116"/>
      <c r="J68" s="1119"/>
      <c r="K68" s="1116"/>
      <c r="L68" s="1116"/>
      <c r="M68" s="1122"/>
    </row>
    <row r="69" spans="1:13">
      <c r="A69" s="1109">
        <v>2</v>
      </c>
      <c r="B69" s="1110" t="s">
        <v>542</v>
      </c>
      <c r="C69" s="1110" t="s">
        <v>503</v>
      </c>
      <c r="D69" s="373" t="s">
        <v>543</v>
      </c>
      <c r="E69" s="352">
        <v>0.47273148148148153</v>
      </c>
      <c r="F69" s="352">
        <v>0.64339120370370373</v>
      </c>
      <c r="G69" s="352">
        <v>0.17065972222222223</v>
      </c>
      <c r="H69" s="1114">
        <v>0.17065972222222223</v>
      </c>
      <c r="I69" s="1110">
        <v>0</v>
      </c>
      <c r="J69" s="1115">
        <v>25</v>
      </c>
      <c r="K69" s="1110">
        <v>0</v>
      </c>
      <c r="L69" s="1110">
        <v>6</v>
      </c>
      <c r="M69" s="1121" t="s">
        <v>526</v>
      </c>
    </row>
    <row r="70" spans="1:13">
      <c r="A70" s="1109"/>
      <c r="B70" s="1110"/>
      <c r="C70" s="1110"/>
      <c r="D70" s="374" t="s">
        <v>544</v>
      </c>
      <c r="E70" s="352"/>
      <c r="F70" s="352"/>
      <c r="G70" s="352"/>
      <c r="H70" s="1114"/>
      <c r="I70" s="1110"/>
      <c r="J70" s="1115"/>
      <c r="K70" s="1110"/>
      <c r="L70" s="1110"/>
      <c r="M70" s="1122"/>
    </row>
    <row r="71" spans="1:13" ht="15.75" thickBot="1">
      <c r="A71" s="1109"/>
      <c r="B71" s="1110"/>
      <c r="C71" s="1110"/>
      <c r="D71" s="356" t="s">
        <v>545</v>
      </c>
      <c r="E71" s="367"/>
      <c r="F71" s="351"/>
      <c r="G71" s="351"/>
      <c r="H71" s="1114"/>
      <c r="I71" s="1110"/>
      <c r="J71" s="1115"/>
      <c r="K71" s="1110"/>
      <c r="L71" s="1110"/>
      <c r="M71" s="1122"/>
    </row>
    <row r="72" spans="1:13" ht="18.75" thickBot="1">
      <c r="A72" s="678" t="s">
        <v>31</v>
      </c>
      <c r="B72" s="679"/>
      <c r="C72" s="679"/>
      <c r="D72" s="679"/>
      <c r="E72" s="679"/>
      <c r="F72" s="679"/>
      <c r="G72" s="1148"/>
      <c r="H72" s="679"/>
      <c r="I72" s="679"/>
      <c r="J72" s="679"/>
      <c r="K72" s="679"/>
      <c r="L72" s="679"/>
      <c r="M72" s="681"/>
    </row>
    <row r="73" spans="1:13">
      <c r="A73" s="695">
        <v>1</v>
      </c>
      <c r="B73" s="1120" t="s">
        <v>535</v>
      </c>
      <c r="C73" s="1120" t="s">
        <v>536</v>
      </c>
      <c r="D73" s="355" t="s">
        <v>546</v>
      </c>
      <c r="E73" s="1113">
        <v>0.47591435185185182</v>
      </c>
      <c r="F73" s="1113">
        <v>0.62012731481481487</v>
      </c>
      <c r="G73" s="352"/>
      <c r="H73" s="1113">
        <v>0.14421296296296296</v>
      </c>
      <c r="I73" s="1123" t="s">
        <v>594</v>
      </c>
      <c r="J73" s="1119">
        <v>25</v>
      </c>
      <c r="K73" s="1123" t="s">
        <v>593</v>
      </c>
      <c r="L73" s="1123" t="s">
        <v>547</v>
      </c>
      <c r="M73" s="1149">
        <v>135</v>
      </c>
    </row>
    <row r="74" spans="1:13">
      <c r="A74" s="1109"/>
      <c r="B74" s="1110"/>
      <c r="C74" s="1110"/>
      <c r="D74" s="374" t="s">
        <v>153</v>
      </c>
      <c r="E74" s="1114"/>
      <c r="F74" s="1114"/>
      <c r="G74" s="352"/>
      <c r="H74" s="1114"/>
      <c r="I74" s="1123"/>
      <c r="J74" s="1115"/>
      <c r="K74" s="1123"/>
      <c r="L74" s="1123"/>
      <c r="M74" s="1122"/>
    </row>
    <row r="75" spans="1:13">
      <c r="A75" s="1109"/>
      <c r="B75" s="1110"/>
      <c r="C75" s="1110"/>
      <c r="D75" s="372" t="s">
        <v>548</v>
      </c>
      <c r="E75" s="1114"/>
      <c r="F75" s="1114"/>
      <c r="G75" s="352"/>
      <c r="H75" s="1114"/>
      <c r="I75" s="1124"/>
      <c r="J75" s="1115"/>
      <c r="K75" s="1124"/>
      <c r="L75" s="1124"/>
      <c r="M75" s="1122"/>
    </row>
    <row r="76" spans="1:13">
      <c r="A76" s="695">
        <v>2</v>
      </c>
      <c r="B76" s="1120" t="s">
        <v>539</v>
      </c>
      <c r="C76" s="1120" t="s">
        <v>536</v>
      </c>
      <c r="D76" s="374" t="s">
        <v>549</v>
      </c>
      <c r="E76" s="1113">
        <v>0.46201388888888889</v>
      </c>
      <c r="F76" s="1113">
        <v>0.63023148148148145</v>
      </c>
      <c r="G76" s="351"/>
      <c r="H76" s="1113">
        <v>0.16821759259259259</v>
      </c>
      <c r="I76" s="1123" t="s">
        <v>595</v>
      </c>
      <c r="J76" s="1119">
        <v>25</v>
      </c>
      <c r="K76" s="1123" t="s">
        <v>593</v>
      </c>
      <c r="L76" s="1123" t="s">
        <v>547</v>
      </c>
      <c r="M76" s="1121">
        <v>105</v>
      </c>
    </row>
    <row r="77" spans="1:13">
      <c r="A77" s="1109"/>
      <c r="B77" s="1110"/>
      <c r="C77" s="1110"/>
      <c r="D77" s="374" t="s">
        <v>143</v>
      </c>
      <c r="E77" s="1114"/>
      <c r="F77" s="1114"/>
      <c r="G77" s="352"/>
      <c r="H77" s="1114"/>
      <c r="I77" s="1123"/>
      <c r="J77" s="1115"/>
      <c r="K77" s="1123"/>
      <c r="L77" s="1123"/>
      <c r="M77" s="1122"/>
    </row>
    <row r="78" spans="1:13">
      <c r="A78" s="1109"/>
      <c r="B78" s="1110"/>
      <c r="C78" s="1110"/>
      <c r="D78" s="372" t="s">
        <v>550</v>
      </c>
      <c r="E78" s="1114"/>
      <c r="F78" s="1114"/>
      <c r="G78" s="352"/>
      <c r="H78" s="1114"/>
      <c r="I78" s="1124"/>
      <c r="J78" s="1115"/>
      <c r="K78" s="1124"/>
      <c r="L78" s="1124"/>
      <c r="M78" s="1122"/>
    </row>
    <row r="79" spans="1:13">
      <c r="A79" s="1109">
        <v>3</v>
      </c>
      <c r="B79" s="1110" t="s">
        <v>551</v>
      </c>
      <c r="C79" s="1117" t="s">
        <v>552</v>
      </c>
      <c r="D79" s="374" t="s">
        <v>162</v>
      </c>
      <c r="E79" s="1114">
        <v>0.48300925925925925</v>
      </c>
      <c r="F79" s="1114">
        <v>0.65413194444444445</v>
      </c>
      <c r="G79" s="352"/>
      <c r="H79" s="1114">
        <v>0.17112268518518517</v>
      </c>
      <c r="I79" s="1123" t="s">
        <v>592</v>
      </c>
      <c r="J79" s="1115">
        <v>30</v>
      </c>
      <c r="K79" s="1123" t="s">
        <v>593</v>
      </c>
      <c r="L79" s="1123" t="s">
        <v>547</v>
      </c>
      <c r="M79" s="1121">
        <v>90</v>
      </c>
    </row>
    <row r="80" spans="1:13">
      <c r="A80" s="1109"/>
      <c r="B80" s="1110"/>
      <c r="C80" s="1117"/>
      <c r="D80" s="374" t="s">
        <v>161</v>
      </c>
      <c r="E80" s="1114"/>
      <c r="F80" s="1114"/>
      <c r="G80" s="352"/>
      <c r="H80" s="1114"/>
      <c r="I80" s="1123"/>
      <c r="J80" s="1115"/>
      <c r="K80" s="1123"/>
      <c r="L80" s="1123"/>
      <c r="M80" s="1122"/>
    </row>
    <row r="81" spans="1:13">
      <c r="A81" s="859"/>
      <c r="B81" s="1129"/>
      <c r="C81" s="1134"/>
      <c r="D81" s="372" t="s">
        <v>553</v>
      </c>
      <c r="E81" s="1126"/>
      <c r="F81" s="1126"/>
      <c r="G81" s="358"/>
      <c r="H81" s="1126"/>
      <c r="I81" s="1124"/>
      <c r="J81" s="1127"/>
      <c r="K81" s="1124"/>
      <c r="L81" s="1124"/>
      <c r="M81" s="1122"/>
    </row>
    <row r="82" spans="1:13">
      <c r="A82" s="859">
        <v>4</v>
      </c>
      <c r="B82" s="1129" t="s">
        <v>554</v>
      </c>
      <c r="C82" s="1134" t="s">
        <v>552</v>
      </c>
      <c r="D82" s="374" t="s">
        <v>555</v>
      </c>
      <c r="E82" s="1126">
        <v>0.46907407407407403</v>
      </c>
      <c r="F82" s="1126">
        <v>0.66886574074074068</v>
      </c>
      <c r="G82" s="358"/>
      <c r="H82" s="1126">
        <v>0.19979166666666667</v>
      </c>
      <c r="I82" s="1124" t="s">
        <v>532</v>
      </c>
      <c r="J82" s="1127">
        <v>30</v>
      </c>
      <c r="K82" s="1124" t="s">
        <v>532</v>
      </c>
      <c r="L82" s="1124" t="s">
        <v>556</v>
      </c>
      <c r="M82" s="1139" t="s">
        <v>526</v>
      </c>
    </row>
    <row r="83" spans="1:13">
      <c r="A83" s="694"/>
      <c r="B83" s="1136"/>
      <c r="C83" s="1135"/>
      <c r="D83" s="374" t="s">
        <v>156</v>
      </c>
      <c r="E83" s="1112"/>
      <c r="F83" s="1112"/>
      <c r="G83" s="349"/>
      <c r="H83" s="1112"/>
      <c r="I83" s="1145"/>
      <c r="J83" s="1137"/>
      <c r="K83" s="1145"/>
      <c r="L83" s="1145"/>
      <c r="M83" s="1147"/>
    </row>
    <row r="84" spans="1:13" ht="15.75" thickBot="1">
      <c r="A84" s="695"/>
      <c r="B84" s="1120"/>
      <c r="C84" s="1116"/>
      <c r="D84" s="350" t="s">
        <v>557</v>
      </c>
      <c r="E84" s="1113"/>
      <c r="F84" s="1113"/>
      <c r="G84" s="351"/>
      <c r="H84" s="1113"/>
      <c r="I84" s="1146"/>
      <c r="J84" s="1119"/>
      <c r="K84" s="1146"/>
      <c r="L84" s="1146"/>
      <c r="M84" s="1121"/>
    </row>
    <row r="85" spans="1:13" ht="15.75" thickBot="1">
      <c r="A85" s="678" t="s">
        <v>32</v>
      </c>
      <c r="B85" s="729"/>
      <c r="C85" s="729"/>
      <c r="D85" s="729"/>
      <c r="E85" s="729"/>
      <c r="F85" s="729"/>
      <c r="G85" s="729"/>
      <c r="H85" s="729"/>
      <c r="I85" s="729"/>
      <c r="J85" s="729"/>
      <c r="K85" s="729"/>
      <c r="L85" s="729"/>
      <c r="M85" s="731"/>
    </row>
    <row r="86" spans="1:13">
      <c r="A86" s="695">
        <v>1</v>
      </c>
      <c r="B86" s="1110" t="s">
        <v>558</v>
      </c>
      <c r="C86" s="1110" t="s">
        <v>559</v>
      </c>
      <c r="D86" s="366" t="s">
        <v>219</v>
      </c>
      <c r="E86" s="1114">
        <v>0.45854166666666668</v>
      </c>
      <c r="F86" s="1114">
        <v>0.58916666666666673</v>
      </c>
      <c r="G86" s="352"/>
      <c r="H86" s="1114">
        <v>0.13062499999999999</v>
      </c>
      <c r="I86" s="1110">
        <v>100</v>
      </c>
      <c r="J86" s="1115">
        <v>30</v>
      </c>
      <c r="K86" s="1110">
        <v>10</v>
      </c>
      <c r="L86" s="1110">
        <v>9</v>
      </c>
      <c r="M86" s="1122">
        <v>140</v>
      </c>
    </row>
    <row r="87" spans="1:13">
      <c r="A87" s="1109"/>
      <c r="B87" s="1110"/>
      <c r="C87" s="1110"/>
      <c r="D87" s="372" t="s">
        <v>560</v>
      </c>
      <c r="E87" s="1114"/>
      <c r="F87" s="1114"/>
      <c r="G87" s="352"/>
      <c r="H87" s="1114"/>
      <c r="I87" s="1110"/>
      <c r="J87" s="1115"/>
      <c r="K87" s="1110"/>
      <c r="L87" s="1110"/>
      <c r="M87" s="1122"/>
    </row>
    <row r="88" spans="1:13">
      <c r="A88" s="1109"/>
      <c r="B88" s="1110"/>
      <c r="C88" s="1110"/>
      <c r="D88" s="372" t="s">
        <v>561</v>
      </c>
      <c r="E88" s="1114"/>
      <c r="F88" s="1114"/>
      <c r="G88" s="352"/>
      <c r="H88" s="1114"/>
      <c r="I88" s="1110"/>
      <c r="J88" s="1115"/>
      <c r="K88" s="1110"/>
      <c r="L88" s="1110"/>
      <c r="M88" s="1122"/>
    </row>
    <row r="89" spans="1:13">
      <c r="A89" s="695">
        <v>2</v>
      </c>
      <c r="B89" s="1110" t="s">
        <v>562</v>
      </c>
      <c r="C89" s="1110" t="s">
        <v>563</v>
      </c>
      <c r="D89" s="372" t="s">
        <v>564</v>
      </c>
      <c r="E89" s="1114">
        <v>0.4654282407407408</v>
      </c>
      <c r="F89" s="1114">
        <v>0.59829861111111116</v>
      </c>
      <c r="G89" s="352"/>
      <c r="H89" s="1114">
        <v>0.13287037037037039</v>
      </c>
      <c r="I89" s="1123" t="s">
        <v>595</v>
      </c>
      <c r="J89" s="1115">
        <v>30</v>
      </c>
      <c r="K89" s="1123" t="s">
        <v>593</v>
      </c>
      <c r="L89" s="1123" t="s">
        <v>565</v>
      </c>
      <c r="M89" s="1138">
        <v>110</v>
      </c>
    </row>
    <row r="90" spans="1:13">
      <c r="A90" s="1109"/>
      <c r="B90" s="1110"/>
      <c r="C90" s="1110"/>
      <c r="D90" s="372" t="s">
        <v>566</v>
      </c>
      <c r="E90" s="1114"/>
      <c r="F90" s="1114"/>
      <c r="G90" s="352"/>
      <c r="H90" s="1114"/>
      <c r="I90" s="1123"/>
      <c r="J90" s="1115"/>
      <c r="K90" s="1123"/>
      <c r="L90" s="1123"/>
      <c r="M90" s="1138"/>
    </row>
    <row r="91" spans="1:13">
      <c r="A91" s="1109"/>
      <c r="B91" s="1110"/>
      <c r="C91" s="1110"/>
      <c r="D91" s="373" t="s">
        <v>567</v>
      </c>
      <c r="E91" s="1114"/>
      <c r="F91" s="1114"/>
      <c r="G91" s="352"/>
      <c r="H91" s="1114"/>
      <c r="I91" s="1123"/>
      <c r="J91" s="1115"/>
      <c r="K91" s="1123"/>
      <c r="L91" s="1123"/>
      <c r="M91" s="1138"/>
    </row>
    <row r="92" spans="1:13">
      <c r="A92" s="1109">
        <v>3</v>
      </c>
      <c r="B92" s="1120" t="s">
        <v>119</v>
      </c>
      <c r="C92" s="1120" t="s">
        <v>500</v>
      </c>
      <c r="D92" s="372" t="s">
        <v>213</v>
      </c>
      <c r="E92" s="1114">
        <v>0.4794444444444444</v>
      </c>
      <c r="F92" s="1114">
        <v>0.64274305555555555</v>
      </c>
      <c r="G92" s="352"/>
      <c r="H92" s="1114">
        <v>0.1632986111111111</v>
      </c>
      <c r="I92" s="1123" t="s">
        <v>592</v>
      </c>
      <c r="J92" s="1115">
        <v>30</v>
      </c>
      <c r="K92" s="1123" t="s">
        <v>593</v>
      </c>
      <c r="L92" s="1123" t="s">
        <v>565</v>
      </c>
      <c r="M92" s="1122">
        <v>90</v>
      </c>
    </row>
    <row r="93" spans="1:13">
      <c r="A93" s="1109"/>
      <c r="B93" s="1110"/>
      <c r="C93" s="1110"/>
      <c r="D93" s="373" t="s">
        <v>228</v>
      </c>
      <c r="E93" s="1114"/>
      <c r="F93" s="1114"/>
      <c r="G93" s="352"/>
      <c r="H93" s="1114"/>
      <c r="I93" s="1123"/>
      <c r="J93" s="1115"/>
      <c r="K93" s="1123"/>
      <c r="L93" s="1123"/>
      <c r="M93" s="1122"/>
    </row>
    <row r="94" spans="1:13">
      <c r="A94" s="859"/>
      <c r="B94" s="1110"/>
      <c r="C94" s="1110"/>
      <c r="D94" s="373" t="s">
        <v>568</v>
      </c>
      <c r="E94" s="1114"/>
      <c r="F94" s="1114"/>
      <c r="G94" s="352"/>
      <c r="H94" s="1126"/>
      <c r="I94" s="1123"/>
      <c r="J94" s="1115"/>
      <c r="K94" s="1123"/>
      <c r="L94" s="1123"/>
      <c r="M94" s="1139"/>
    </row>
    <row r="95" spans="1:13">
      <c r="A95" s="695">
        <v>7</v>
      </c>
      <c r="B95" s="1120" t="s">
        <v>539</v>
      </c>
      <c r="C95" s="1120" t="s">
        <v>536</v>
      </c>
      <c r="D95" s="374" t="s">
        <v>569</v>
      </c>
      <c r="E95" s="1114">
        <v>0.46201388888888889</v>
      </c>
      <c r="F95" s="1114">
        <v>0.63023148148148145</v>
      </c>
      <c r="G95" s="352"/>
      <c r="H95" s="1113">
        <v>0.16821759259259259</v>
      </c>
      <c r="I95" s="1123" t="s">
        <v>532</v>
      </c>
      <c r="J95" s="1115">
        <v>25</v>
      </c>
      <c r="K95" s="1123" t="s">
        <v>532</v>
      </c>
      <c r="L95" s="1123" t="s">
        <v>570</v>
      </c>
      <c r="M95" s="1122" t="s">
        <v>526</v>
      </c>
    </row>
    <row r="96" spans="1:13">
      <c r="A96" s="1109"/>
      <c r="B96" s="1110"/>
      <c r="C96" s="1110"/>
      <c r="D96" s="374"/>
      <c r="E96" s="1114"/>
      <c r="F96" s="1114"/>
      <c r="G96" s="352"/>
      <c r="H96" s="1114"/>
      <c r="I96" s="1123"/>
      <c r="J96" s="1115"/>
      <c r="K96" s="1123"/>
      <c r="L96" s="1123"/>
      <c r="M96" s="1122"/>
    </row>
    <row r="97" spans="1:13">
      <c r="A97" s="1109"/>
      <c r="B97" s="1110"/>
      <c r="C97" s="1110"/>
      <c r="D97" s="372"/>
      <c r="E97" s="1114"/>
      <c r="F97" s="1114"/>
      <c r="G97" s="352"/>
      <c r="H97" s="1114"/>
      <c r="I97" s="1123"/>
      <c r="J97" s="1115"/>
      <c r="K97" s="1123"/>
      <c r="L97" s="1123"/>
      <c r="M97" s="1139"/>
    </row>
    <row r="98" spans="1:13">
      <c r="A98" s="1109">
        <v>6</v>
      </c>
      <c r="B98" s="1110" t="s">
        <v>529</v>
      </c>
      <c r="C98" s="1110" t="s">
        <v>530</v>
      </c>
      <c r="D98" s="372" t="s">
        <v>571</v>
      </c>
      <c r="E98" s="1114">
        <v>0.48636574074074074</v>
      </c>
      <c r="F98" s="1114">
        <v>0.68792824074074066</v>
      </c>
      <c r="G98" s="352"/>
      <c r="H98" s="1114">
        <v>0.20156250000000001</v>
      </c>
      <c r="I98" s="1123" t="s">
        <v>532</v>
      </c>
      <c r="J98" s="1115">
        <v>25</v>
      </c>
      <c r="K98" s="1123" t="s">
        <v>532</v>
      </c>
      <c r="L98" s="1123" t="s">
        <v>572</v>
      </c>
      <c r="M98" s="1122" t="s">
        <v>526</v>
      </c>
    </row>
    <row r="99" spans="1:13">
      <c r="A99" s="1109"/>
      <c r="B99" s="1110"/>
      <c r="C99" s="1110"/>
      <c r="D99" s="373" t="s">
        <v>573</v>
      </c>
      <c r="E99" s="1114"/>
      <c r="F99" s="1114"/>
      <c r="G99" s="352"/>
      <c r="H99" s="1114"/>
      <c r="I99" s="1123"/>
      <c r="J99" s="1115"/>
      <c r="K99" s="1123"/>
      <c r="L99" s="1123"/>
      <c r="M99" s="1122"/>
    </row>
    <row r="100" spans="1:13">
      <c r="A100" s="859"/>
      <c r="B100" s="1110"/>
      <c r="C100" s="1110"/>
      <c r="D100" s="373" t="s">
        <v>574</v>
      </c>
      <c r="E100" s="1126"/>
      <c r="F100" s="1126"/>
      <c r="G100" s="358"/>
      <c r="H100" s="1126"/>
      <c r="I100" s="1123"/>
      <c r="J100" s="1115"/>
      <c r="K100" s="1123"/>
      <c r="L100" s="1123"/>
      <c r="M100" s="1139"/>
    </row>
    <row r="101" spans="1:13">
      <c r="A101" s="859">
        <v>4</v>
      </c>
      <c r="B101" s="1110" t="s">
        <v>575</v>
      </c>
      <c r="C101" s="1110" t="s">
        <v>499</v>
      </c>
      <c r="D101" s="372" t="s">
        <v>576</v>
      </c>
      <c r="E101" s="1114">
        <v>0.4727777777777778</v>
      </c>
      <c r="F101" s="1114">
        <v>0.66858796296296286</v>
      </c>
      <c r="G101" s="352"/>
      <c r="H101" s="1114">
        <v>0.1958101851851852</v>
      </c>
      <c r="I101" s="1117">
        <v>0</v>
      </c>
      <c r="J101" s="1115">
        <v>30</v>
      </c>
      <c r="K101" s="1117">
        <v>0</v>
      </c>
      <c r="L101" s="1117">
        <v>3</v>
      </c>
      <c r="M101" s="1118" t="s">
        <v>526</v>
      </c>
    </row>
    <row r="102" spans="1:13">
      <c r="A102" s="694"/>
      <c r="B102" s="1110"/>
      <c r="C102" s="1110"/>
      <c r="D102" s="372" t="s">
        <v>577</v>
      </c>
      <c r="E102" s="1114"/>
      <c r="F102" s="1114"/>
      <c r="G102" s="352"/>
      <c r="H102" s="1114"/>
      <c r="I102" s="1117"/>
      <c r="J102" s="1115"/>
      <c r="K102" s="1117"/>
      <c r="L102" s="1117"/>
      <c r="M102" s="1118"/>
    </row>
    <row r="103" spans="1:13">
      <c r="A103" s="695"/>
      <c r="B103" s="1110"/>
      <c r="C103" s="1110"/>
      <c r="D103" s="372" t="s">
        <v>578</v>
      </c>
      <c r="E103" s="1114"/>
      <c r="F103" s="1114"/>
      <c r="G103" s="352"/>
      <c r="H103" s="1114"/>
      <c r="I103" s="1117"/>
      <c r="J103" s="1115"/>
      <c r="K103" s="1117"/>
      <c r="L103" s="1117"/>
      <c r="M103" s="1118"/>
    </row>
    <row r="104" spans="1:13">
      <c r="A104" s="1109">
        <v>5</v>
      </c>
      <c r="B104" s="1110" t="s">
        <v>542</v>
      </c>
      <c r="C104" s="1110" t="s">
        <v>503</v>
      </c>
      <c r="D104" s="373" t="s">
        <v>579</v>
      </c>
      <c r="E104" s="1114">
        <v>0.49325231481481485</v>
      </c>
      <c r="F104" s="1114"/>
      <c r="G104" s="352"/>
      <c r="H104" s="1114"/>
      <c r="I104" s="1116">
        <v>0</v>
      </c>
      <c r="J104" s="1115">
        <v>0</v>
      </c>
      <c r="K104" s="1110">
        <v>0</v>
      </c>
      <c r="L104" s="1110">
        <v>0</v>
      </c>
      <c r="M104" s="1122" t="s">
        <v>526</v>
      </c>
    </row>
    <row r="105" spans="1:13">
      <c r="A105" s="1109"/>
      <c r="B105" s="1110"/>
      <c r="C105" s="1110"/>
      <c r="D105" s="374" t="s">
        <v>580</v>
      </c>
      <c r="E105" s="1114"/>
      <c r="F105" s="1114"/>
      <c r="G105" s="352"/>
      <c r="H105" s="1114"/>
      <c r="I105" s="1117"/>
      <c r="J105" s="1115"/>
      <c r="K105" s="1110"/>
      <c r="L105" s="1110"/>
      <c r="M105" s="1122"/>
    </row>
    <row r="106" spans="1:13" ht="15.75" thickBot="1">
      <c r="A106" s="1109"/>
      <c r="B106" s="1110"/>
      <c r="C106" s="1110"/>
      <c r="D106" s="356" t="s">
        <v>581</v>
      </c>
      <c r="E106" s="1114"/>
      <c r="F106" s="1114"/>
      <c r="G106" s="352"/>
      <c r="H106" s="1114"/>
      <c r="I106" s="1117"/>
      <c r="J106" s="1115"/>
      <c r="K106" s="1110"/>
      <c r="L106" s="1110"/>
      <c r="M106" s="1122"/>
    </row>
    <row r="107" spans="1:13" ht="15.75" thickBot="1">
      <c r="A107" s="678" t="s">
        <v>33</v>
      </c>
      <c r="B107" s="729"/>
      <c r="C107" s="729"/>
      <c r="D107" s="729"/>
      <c r="E107" s="729"/>
      <c r="F107" s="729"/>
      <c r="G107" s="729"/>
      <c r="H107" s="729"/>
      <c r="I107" s="729"/>
      <c r="J107" s="729"/>
      <c r="K107" s="729"/>
      <c r="L107" s="729"/>
      <c r="M107" s="731"/>
    </row>
    <row r="108" spans="1:13">
      <c r="A108" s="695">
        <v>1</v>
      </c>
      <c r="B108" s="1120" t="s">
        <v>582</v>
      </c>
      <c r="C108" s="1120" t="s">
        <v>500</v>
      </c>
      <c r="D108" s="368" t="s">
        <v>202</v>
      </c>
      <c r="E108" s="1113">
        <v>0.4689814814814815</v>
      </c>
      <c r="F108" s="1113">
        <v>0.63055555555555554</v>
      </c>
      <c r="G108" s="351"/>
      <c r="H108" s="1113">
        <v>0.16157407407407406</v>
      </c>
      <c r="I108" s="1116">
        <v>100</v>
      </c>
      <c r="J108" s="1119">
        <v>25</v>
      </c>
      <c r="K108" s="1116">
        <v>10</v>
      </c>
      <c r="L108" s="1116">
        <v>7</v>
      </c>
      <c r="M108" s="1121">
        <v>135</v>
      </c>
    </row>
    <row r="109" spans="1:13">
      <c r="A109" s="1109"/>
      <c r="B109" s="1110"/>
      <c r="C109" s="1110"/>
      <c r="D109" s="372" t="s">
        <v>583</v>
      </c>
      <c r="E109" s="1114"/>
      <c r="F109" s="1114"/>
      <c r="G109" s="352"/>
      <c r="H109" s="1114"/>
      <c r="I109" s="1117"/>
      <c r="J109" s="1115"/>
      <c r="K109" s="1117"/>
      <c r="L109" s="1117"/>
      <c r="M109" s="1122"/>
    </row>
    <row r="110" spans="1:13">
      <c r="A110" s="1109"/>
      <c r="B110" s="1110"/>
      <c r="C110" s="1110"/>
      <c r="D110" s="372" t="s">
        <v>203</v>
      </c>
      <c r="E110" s="1114"/>
      <c r="F110" s="1114"/>
      <c r="G110" s="352"/>
      <c r="H110" s="1114"/>
      <c r="I110" s="1117"/>
      <c r="J110" s="1115"/>
      <c r="K110" s="1117"/>
      <c r="L110" s="1117"/>
      <c r="M110" s="1122"/>
    </row>
    <row r="111" spans="1:13">
      <c r="A111" s="695">
        <v>2</v>
      </c>
      <c r="B111" s="1116" t="s">
        <v>584</v>
      </c>
      <c r="C111" s="1120" t="s">
        <v>585</v>
      </c>
      <c r="D111" s="376" t="s">
        <v>586</v>
      </c>
      <c r="E111" s="1113">
        <v>0.47938657407407409</v>
      </c>
      <c r="F111" s="1113">
        <v>0.62887731481481479</v>
      </c>
      <c r="G111" s="351"/>
      <c r="H111" s="1143">
        <v>0.14949074074074073</v>
      </c>
      <c r="I111" s="1120">
        <v>70</v>
      </c>
      <c r="J111" s="1119">
        <v>30</v>
      </c>
      <c r="K111" s="1120">
        <v>10</v>
      </c>
      <c r="L111" s="1120">
        <v>7</v>
      </c>
      <c r="M111" s="1122" t="s">
        <v>587</v>
      </c>
    </row>
    <row r="112" spans="1:13">
      <c r="A112" s="1109"/>
      <c r="B112" s="1117"/>
      <c r="C112" s="1110"/>
      <c r="D112" s="376" t="s">
        <v>588</v>
      </c>
      <c r="E112" s="1114"/>
      <c r="F112" s="1110"/>
      <c r="G112" s="369"/>
      <c r="H112" s="1117"/>
      <c r="I112" s="1110"/>
      <c r="J112" s="1110"/>
      <c r="K112" s="1110"/>
      <c r="L112" s="1110"/>
      <c r="M112" s="1122"/>
    </row>
    <row r="113" spans="1:13" ht="15.75" thickBot="1">
      <c r="A113" s="851"/>
      <c r="B113" s="1140"/>
      <c r="C113" s="1141"/>
      <c r="D113" s="370" t="s">
        <v>589</v>
      </c>
      <c r="E113" s="1142"/>
      <c r="F113" s="1141"/>
      <c r="G113" s="371"/>
      <c r="H113" s="1140"/>
      <c r="I113" s="1141"/>
      <c r="J113" s="1141"/>
      <c r="K113" s="1141"/>
      <c r="L113" s="1141"/>
      <c r="M113" s="1144"/>
    </row>
  </sheetData>
  <mergeCells count="374">
    <mergeCell ref="I82:I84"/>
    <mergeCell ref="I86:I88"/>
    <mergeCell ref="I89:I91"/>
    <mergeCell ref="I92:I94"/>
    <mergeCell ref="A72:M72"/>
    <mergeCell ref="A73:A75"/>
    <mergeCell ref="B73:B75"/>
    <mergeCell ref="C73:C75"/>
    <mergeCell ref="E73:E75"/>
    <mergeCell ref="F73:F75"/>
    <mergeCell ref="H73:H75"/>
    <mergeCell ref="J73:J75"/>
    <mergeCell ref="L73:L75"/>
    <mergeCell ref="M73:M75"/>
    <mergeCell ref="K73:K75"/>
    <mergeCell ref="I73:I75"/>
    <mergeCell ref="A92:A94"/>
    <mergeCell ref="H86:H88"/>
    <mergeCell ref="J86:J88"/>
    <mergeCell ref="L86:L88"/>
    <mergeCell ref="M86:M88"/>
    <mergeCell ref="A89:A91"/>
    <mergeCell ref="B89:B91"/>
    <mergeCell ref="C89:C91"/>
    <mergeCell ref="I57:I59"/>
    <mergeCell ref="I60:I62"/>
    <mergeCell ref="I63:I65"/>
    <mergeCell ref="I66:I68"/>
    <mergeCell ref="I33:I35"/>
    <mergeCell ref="I36:I38"/>
    <mergeCell ref="I40:I42"/>
    <mergeCell ref="I43:I45"/>
    <mergeCell ref="I46:I48"/>
    <mergeCell ref="A56:M56"/>
    <mergeCell ref="A57:A59"/>
    <mergeCell ref="B57:B59"/>
    <mergeCell ref="C57:C59"/>
    <mergeCell ref="J57:J59"/>
    <mergeCell ref="L57:L59"/>
    <mergeCell ref="M57:M59"/>
    <mergeCell ref="K57:K59"/>
    <mergeCell ref="H50:H52"/>
    <mergeCell ref="J50:J52"/>
    <mergeCell ref="L50:L52"/>
    <mergeCell ref="M50:M52"/>
    <mergeCell ref="A53:A55"/>
    <mergeCell ref="B53:B55"/>
    <mergeCell ref="H57:H59"/>
    <mergeCell ref="H98:H100"/>
    <mergeCell ref="J98:J100"/>
    <mergeCell ref="L98:L100"/>
    <mergeCell ref="M98:M100"/>
    <mergeCell ref="K98:K100"/>
    <mergeCell ref="I98:I100"/>
    <mergeCell ref="H82:H84"/>
    <mergeCell ref="J82:J84"/>
    <mergeCell ref="L82:L84"/>
    <mergeCell ref="M82:M84"/>
    <mergeCell ref="A85:M85"/>
    <mergeCell ref="K82:K84"/>
    <mergeCell ref="A82:A84"/>
    <mergeCell ref="B82:B84"/>
    <mergeCell ref="A98:A100"/>
    <mergeCell ref="B98:B100"/>
    <mergeCell ref="C98:C100"/>
    <mergeCell ref="E98:E100"/>
    <mergeCell ref="F98:F100"/>
    <mergeCell ref="H92:H94"/>
    <mergeCell ref="J92:J94"/>
    <mergeCell ref="L92:L94"/>
    <mergeCell ref="M92:M94"/>
    <mergeCell ref="A95:A97"/>
    <mergeCell ref="A111:A113"/>
    <mergeCell ref="B111:B113"/>
    <mergeCell ref="C111:C113"/>
    <mergeCell ref="E111:E113"/>
    <mergeCell ref="F111:F113"/>
    <mergeCell ref="H111:H113"/>
    <mergeCell ref="J111:J113"/>
    <mergeCell ref="L111:L113"/>
    <mergeCell ref="M111:M113"/>
    <mergeCell ref="K111:K113"/>
    <mergeCell ref="I111:I113"/>
    <mergeCell ref="A108:A110"/>
    <mergeCell ref="B108:B110"/>
    <mergeCell ref="C108:C110"/>
    <mergeCell ref="E108:E110"/>
    <mergeCell ref="F108:F110"/>
    <mergeCell ref="H104:H106"/>
    <mergeCell ref="J104:J106"/>
    <mergeCell ref="L104:L106"/>
    <mergeCell ref="M104:M106"/>
    <mergeCell ref="A107:M107"/>
    <mergeCell ref="K104:K106"/>
    <mergeCell ref="A104:A106"/>
    <mergeCell ref="B104:B106"/>
    <mergeCell ref="C104:C106"/>
    <mergeCell ref="E104:E106"/>
    <mergeCell ref="F104:F106"/>
    <mergeCell ref="H108:H110"/>
    <mergeCell ref="J108:J110"/>
    <mergeCell ref="L108:L110"/>
    <mergeCell ref="M108:M110"/>
    <mergeCell ref="K108:K110"/>
    <mergeCell ref="I108:I110"/>
    <mergeCell ref="I104:I106"/>
    <mergeCell ref="A101:A103"/>
    <mergeCell ref="B101:B103"/>
    <mergeCell ref="C101:C103"/>
    <mergeCell ref="E101:E103"/>
    <mergeCell ref="F101:F103"/>
    <mergeCell ref="H101:H103"/>
    <mergeCell ref="J101:J103"/>
    <mergeCell ref="L101:L103"/>
    <mergeCell ref="M101:M103"/>
    <mergeCell ref="K101:K103"/>
    <mergeCell ref="I101:I103"/>
    <mergeCell ref="B95:B97"/>
    <mergeCell ref="C95:C97"/>
    <mergeCell ref="E95:E97"/>
    <mergeCell ref="F95:F97"/>
    <mergeCell ref="H95:H97"/>
    <mergeCell ref="J95:J97"/>
    <mergeCell ref="L95:L97"/>
    <mergeCell ref="M95:M97"/>
    <mergeCell ref="K92:K94"/>
    <mergeCell ref="K95:K97"/>
    <mergeCell ref="I95:I97"/>
    <mergeCell ref="B92:B94"/>
    <mergeCell ref="C92:C94"/>
    <mergeCell ref="E92:E94"/>
    <mergeCell ref="F92:F94"/>
    <mergeCell ref="E89:E91"/>
    <mergeCell ref="F89:F91"/>
    <mergeCell ref="H89:H91"/>
    <mergeCell ref="J89:J91"/>
    <mergeCell ref="L89:L91"/>
    <mergeCell ref="M89:M91"/>
    <mergeCell ref="K86:K88"/>
    <mergeCell ref="K89:K91"/>
    <mergeCell ref="A86:A88"/>
    <mergeCell ref="B86:B88"/>
    <mergeCell ref="C86:C88"/>
    <mergeCell ref="E86:E88"/>
    <mergeCell ref="F86:F88"/>
    <mergeCell ref="C82:C84"/>
    <mergeCell ref="E82:E84"/>
    <mergeCell ref="F82:F84"/>
    <mergeCell ref="H76:H78"/>
    <mergeCell ref="J76:J78"/>
    <mergeCell ref="L76:L78"/>
    <mergeCell ref="M76:M78"/>
    <mergeCell ref="A79:A81"/>
    <mergeCell ref="B79:B81"/>
    <mergeCell ref="C79:C81"/>
    <mergeCell ref="E79:E81"/>
    <mergeCell ref="F79:F81"/>
    <mergeCell ref="H79:H81"/>
    <mergeCell ref="J79:J81"/>
    <mergeCell ref="L79:L81"/>
    <mergeCell ref="M79:M81"/>
    <mergeCell ref="K76:K78"/>
    <mergeCell ref="K79:K81"/>
    <mergeCell ref="I76:I78"/>
    <mergeCell ref="A76:A78"/>
    <mergeCell ref="B76:B78"/>
    <mergeCell ref="C76:C78"/>
    <mergeCell ref="E76:E78"/>
    <mergeCell ref="F76:F78"/>
    <mergeCell ref="I79:I81"/>
    <mergeCell ref="L66:L68"/>
    <mergeCell ref="M66:M68"/>
    <mergeCell ref="A69:A71"/>
    <mergeCell ref="B69:B71"/>
    <mergeCell ref="C69:C71"/>
    <mergeCell ref="H69:H71"/>
    <mergeCell ref="J69:J71"/>
    <mergeCell ref="L69:L71"/>
    <mergeCell ref="M69:M71"/>
    <mergeCell ref="K66:K68"/>
    <mergeCell ref="K69:K71"/>
    <mergeCell ref="I69:I71"/>
    <mergeCell ref="A66:A68"/>
    <mergeCell ref="B66:B68"/>
    <mergeCell ref="C66:C68"/>
    <mergeCell ref="H66:H68"/>
    <mergeCell ref="J66:J68"/>
    <mergeCell ref="M60:M62"/>
    <mergeCell ref="A63:A65"/>
    <mergeCell ref="B63:B65"/>
    <mergeCell ref="C63:C65"/>
    <mergeCell ref="J63:J65"/>
    <mergeCell ref="L63:L65"/>
    <mergeCell ref="M63:M65"/>
    <mergeCell ref="K60:K62"/>
    <mergeCell ref="K63:K65"/>
    <mergeCell ref="A60:A62"/>
    <mergeCell ref="B60:B62"/>
    <mergeCell ref="C60:C62"/>
    <mergeCell ref="J60:J62"/>
    <mergeCell ref="L60:L62"/>
    <mergeCell ref="H60:H62"/>
    <mergeCell ref="H63:H65"/>
    <mergeCell ref="C53:C55"/>
    <mergeCell ref="E53:E55"/>
    <mergeCell ref="F53:F55"/>
    <mergeCell ref="H53:H55"/>
    <mergeCell ref="J53:J55"/>
    <mergeCell ref="L53:L55"/>
    <mergeCell ref="M53:M55"/>
    <mergeCell ref="K50:K52"/>
    <mergeCell ref="K53:K55"/>
    <mergeCell ref="I50:I52"/>
    <mergeCell ref="I53:I55"/>
    <mergeCell ref="A50:A52"/>
    <mergeCell ref="B50:B52"/>
    <mergeCell ref="C50:C52"/>
    <mergeCell ref="E50:E52"/>
    <mergeCell ref="F50:F52"/>
    <mergeCell ref="H46:H48"/>
    <mergeCell ref="J46:J48"/>
    <mergeCell ref="L46:L48"/>
    <mergeCell ref="M46:M48"/>
    <mergeCell ref="A49:M49"/>
    <mergeCell ref="K46:K48"/>
    <mergeCell ref="A46:A48"/>
    <mergeCell ref="B46:B48"/>
    <mergeCell ref="C46:C48"/>
    <mergeCell ref="E46:E48"/>
    <mergeCell ref="F46:F48"/>
    <mergeCell ref="H40:H42"/>
    <mergeCell ref="J40:J42"/>
    <mergeCell ref="L40:L42"/>
    <mergeCell ref="M40:M42"/>
    <mergeCell ref="A43:A45"/>
    <mergeCell ref="B43:B45"/>
    <mergeCell ref="C43:C45"/>
    <mergeCell ref="E43:E45"/>
    <mergeCell ref="F43:F45"/>
    <mergeCell ref="H43:H45"/>
    <mergeCell ref="J43:J45"/>
    <mergeCell ref="L43:L45"/>
    <mergeCell ref="M43:M45"/>
    <mergeCell ref="K40:K42"/>
    <mergeCell ref="K43:K45"/>
    <mergeCell ref="A40:A42"/>
    <mergeCell ref="B40:B42"/>
    <mergeCell ref="C40:C42"/>
    <mergeCell ref="E40:E42"/>
    <mergeCell ref="F40:F42"/>
    <mergeCell ref="H36:H38"/>
    <mergeCell ref="J36:J38"/>
    <mergeCell ref="L36:L38"/>
    <mergeCell ref="M36:M38"/>
    <mergeCell ref="A39:M39"/>
    <mergeCell ref="K36:K38"/>
    <mergeCell ref="A36:A38"/>
    <mergeCell ref="B36:B38"/>
    <mergeCell ref="C36:C38"/>
    <mergeCell ref="E36:E38"/>
    <mergeCell ref="F36:F38"/>
    <mergeCell ref="H30:H32"/>
    <mergeCell ref="J30:J32"/>
    <mergeCell ref="L30:L32"/>
    <mergeCell ref="M30:M32"/>
    <mergeCell ref="A33:A35"/>
    <mergeCell ref="B33:B35"/>
    <mergeCell ref="C33:C35"/>
    <mergeCell ref="E33:E35"/>
    <mergeCell ref="F33:F35"/>
    <mergeCell ref="H33:H35"/>
    <mergeCell ref="J33:J35"/>
    <mergeCell ref="L33:L35"/>
    <mergeCell ref="M33:M35"/>
    <mergeCell ref="K30:K32"/>
    <mergeCell ref="K33:K35"/>
    <mergeCell ref="I30:I32"/>
    <mergeCell ref="A30:A32"/>
    <mergeCell ref="B30:B32"/>
    <mergeCell ref="C30:C32"/>
    <mergeCell ref="E30:E32"/>
    <mergeCell ref="F30:F32"/>
    <mergeCell ref="H24:H26"/>
    <mergeCell ref="J24:J26"/>
    <mergeCell ref="L24:L26"/>
    <mergeCell ref="M24:M26"/>
    <mergeCell ref="A27:A29"/>
    <mergeCell ref="B27:B29"/>
    <mergeCell ref="C27:C29"/>
    <mergeCell ref="E27:E29"/>
    <mergeCell ref="F27:F29"/>
    <mergeCell ref="H27:H29"/>
    <mergeCell ref="J27:J29"/>
    <mergeCell ref="L27:L29"/>
    <mergeCell ref="M27:M29"/>
    <mergeCell ref="K24:K26"/>
    <mergeCell ref="K27:K29"/>
    <mergeCell ref="I27:I29"/>
    <mergeCell ref="A24:A26"/>
    <mergeCell ref="B24:B26"/>
    <mergeCell ref="C24:C26"/>
    <mergeCell ref="E24:E26"/>
    <mergeCell ref="F24:F26"/>
    <mergeCell ref="I24:I26"/>
    <mergeCell ref="H20:H22"/>
    <mergeCell ref="J20:J22"/>
    <mergeCell ref="L20:L22"/>
    <mergeCell ref="M20:M22"/>
    <mergeCell ref="A23:M23"/>
    <mergeCell ref="K20:K22"/>
    <mergeCell ref="A20:A22"/>
    <mergeCell ref="B20:B22"/>
    <mergeCell ref="C20:C22"/>
    <mergeCell ref="E20:E22"/>
    <mergeCell ref="F20:F22"/>
    <mergeCell ref="I20:I22"/>
    <mergeCell ref="H14:H16"/>
    <mergeCell ref="J14:J16"/>
    <mergeCell ref="L14:L16"/>
    <mergeCell ref="M14:M16"/>
    <mergeCell ref="A17:A19"/>
    <mergeCell ref="B17:B19"/>
    <mergeCell ref="C17:C19"/>
    <mergeCell ref="E17:E19"/>
    <mergeCell ref="F17:F19"/>
    <mergeCell ref="H17:H19"/>
    <mergeCell ref="J17:J19"/>
    <mergeCell ref="L17:L19"/>
    <mergeCell ref="M17:M19"/>
    <mergeCell ref="K14:K16"/>
    <mergeCell ref="K17:K19"/>
    <mergeCell ref="A14:A16"/>
    <mergeCell ref="B14:B16"/>
    <mergeCell ref="C14:C16"/>
    <mergeCell ref="E14:E16"/>
    <mergeCell ref="F14:F16"/>
    <mergeCell ref="I14:I16"/>
    <mergeCell ref="I17:I19"/>
    <mergeCell ref="H8:H10"/>
    <mergeCell ref="J8:J10"/>
    <mergeCell ref="L8:L10"/>
    <mergeCell ref="M8:M10"/>
    <mergeCell ref="A11:A13"/>
    <mergeCell ref="B11:B13"/>
    <mergeCell ref="C11:C13"/>
    <mergeCell ref="E11:E13"/>
    <mergeCell ref="F11:F13"/>
    <mergeCell ref="H11:H13"/>
    <mergeCell ref="J11:J13"/>
    <mergeCell ref="L11:L13"/>
    <mergeCell ref="M11:M13"/>
    <mergeCell ref="K8:K10"/>
    <mergeCell ref="K11:K13"/>
    <mergeCell ref="I8:I10"/>
    <mergeCell ref="A8:A10"/>
    <mergeCell ref="B8:B10"/>
    <mergeCell ref="C8:C10"/>
    <mergeCell ref="E8:E10"/>
    <mergeCell ref="F8:F10"/>
    <mergeCell ref="I11:I13"/>
    <mergeCell ref="A2:M2"/>
    <mergeCell ref="G3:H3"/>
    <mergeCell ref="A4:M4"/>
    <mergeCell ref="A5:A7"/>
    <mergeCell ref="B5:B7"/>
    <mergeCell ref="C5:C7"/>
    <mergeCell ref="E5:E7"/>
    <mergeCell ref="F5:F7"/>
    <mergeCell ref="H5:H7"/>
    <mergeCell ref="J5:J7"/>
    <mergeCell ref="L5:L7"/>
    <mergeCell ref="M5:M7"/>
    <mergeCell ref="K5:K7"/>
    <mergeCell ref="I5:I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62"/>
  <sheetViews>
    <sheetView tabSelected="1" workbookViewId="0">
      <selection activeCell="J10" sqref="J10"/>
    </sheetView>
  </sheetViews>
  <sheetFormatPr defaultRowHeight="15"/>
  <cols>
    <col min="2" max="2" width="11" style="53" customWidth="1"/>
    <col min="3" max="3" width="27" style="53" customWidth="1"/>
    <col min="13" max="13" width="10.7109375" customWidth="1"/>
  </cols>
  <sheetData>
    <row r="1" spans="2:18" ht="21" thickBot="1">
      <c r="B1" s="56"/>
      <c r="C1" s="56"/>
      <c r="D1" s="1"/>
      <c r="E1" s="2"/>
      <c r="F1" s="576" t="s">
        <v>675</v>
      </c>
      <c r="G1" s="607"/>
      <c r="H1" s="608"/>
      <c r="I1" s="1"/>
      <c r="J1" s="3"/>
      <c r="K1" s="1"/>
      <c r="L1" s="1"/>
      <c r="M1" s="1"/>
    </row>
    <row r="2" spans="2:18" ht="15.75" thickBot="1">
      <c r="N2" s="40"/>
      <c r="O2" s="40"/>
      <c r="P2" s="40"/>
      <c r="Q2" s="40"/>
      <c r="R2" s="40"/>
    </row>
    <row r="3" spans="2:18" ht="23.25" customHeight="1" thickBot="1">
      <c r="B3" s="56"/>
      <c r="C3" s="579" t="s">
        <v>676</v>
      </c>
      <c r="D3" s="609"/>
      <c r="E3" s="609"/>
      <c r="F3" s="609"/>
      <c r="G3" s="609"/>
      <c r="H3" s="609"/>
      <c r="I3" s="609"/>
      <c r="J3" s="609"/>
      <c r="K3" s="609"/>
      <c r="L3" s="610"/>
      <c r="M3" s="1"/>
    </row>
    <row r="4" spans="2:18">
      <c r="O4" s="67"/>
      <c r="P4" s="67"/>
      <c r="Q4" s="67"/>
    </row>
    <row r="5" spans="2:18" ht="15.75" thickBot="1"/>
    <row r="6" spans="2:18" ht="15.75" thickBot="1">
      <c r="B6" s="568" t="s">
        <v>662</v>
      </c>
      <c r="C6" s="615" t="s">
        <v>663</v>
      </c>
      <c r="D6" s="617" t="s">
        <v>664</v>
      </c>
      <c r="E6" s="618"/>
      <c r="F6" s="618"/>
      <c r="G6" s="618"/>
      <c r="H6" s="618"/>
      <c r="I6" s="618"/>
      <c r="J6" s="618"/>
      <c r="K6" s="618"/>
      <c r="L6" s="618"/>
      <c r="M6" s="619"/>
    </row>
    <row r="7" spans="2:18" ht="16.5" thickTop="1" thickBot="1">
      <c r="B7" s="572"/>
      <c r="C7" s="616"/>
      <c r="D7" s="243" t="s">
        <v>665</v>
      </c>
      <c r="E7" s="244" t="s">
        <v>666</v>
      </c>
      <c r="F7" s="244" t="s">
        <v>667</v>
      </c>
      <c r="G7" s="244" t="s">
        <v>668</v>
      </c>
      <c r="H7" s="244" t="s">
        <v>669</v>
      </c>
      <c r="I7" s="244" t="s">
        <v>670</v>
      </c>
      <c r="J7" s="244" t="s">
        <v>671</v>
      </c>
      <c r="K7" s="245" t="s">
        <v>672</v>
      </c>
      <c r="L7" s="51" t="s">
        <v>673</v>
      </c>
      <c r="M7" s="4" t="s">
        <v>674</v>
      </c>
    </row>
    <row r="8" spans="2:18">
      <c r="B8" s="71"/>
      <c r="C8" s="239" t="s">
        <v>249</v>
      </c>
      <c r="D8" s="163">
        <v>1125</v>
      </c>
      <c r="E8" s="163">
        <v>955</v>
      </c>
      <c r="F8" s="240"/>
      <c r="G8" s="240">
        <v>130</v>
      </c>
      <c r="H8" s="163">
        <v>1340</v>
      </c>
      <c r="I8" s="241">
        <v>205</v>
      </c>
      <c r="J8" s="242">
        <v>1485</v>
      </c>
      <c r="K8" s="457">
        <v>690</v>
      </c>
      <c r="L8" s="249">
        <f>SUM(D8:K8)</f>
        <v>5930</v>
      </c>
      <c r="M8" s="164">
        <v>1</v>
      </c>
    </row>
    <row r="9" spans="2:18" ht="19.5" customHeight="1" thickBot="1">
      <c r="B9" s="601"/>
      <c r="C9" s="233" t="s">
        <v>258</v>
      </c>
      <c r="D9" s="234">
        <v>115</v>
      </c>
      <c r="E9" s="160">
        <v>210</v>
      </c>
      <c r="F9" s="160">
        <v>665</v>
      </c>
      <c r="G9" s="160"/>
      <c r="H9" s="235">
        <v>540</v>
      </c>
      <c r="I9" s="235">
        <v>730</v>
      </c>
      <c r="J9" s="160">
        <v>435</v>
      </c>
      <c r="K9" s="185">
        <v>430</v>
      </c>
      <c r="L9" s="249">
        <f t="shared" ref="L9:L36" si="0">SUM(D9:K9)</f>
        <v>3125</v>
      </c>
      <c r="M9" s="256">
        <v>2</v>
      </c>
    </row>
    <row r="10" spans="2:18" ht="19.5" customHeight="1" thickBot="1">
      <c r="B10" s="601"/>
      <c r="C10" s="229" t="s">
        <v>687</v>
      </c>
      <c r="D10" s="82"/>
      <c r="E10" s="82"/>
      <c r="F10" s="160"/>
      <c r="G10" s="160"/>
      <c r="H10" s="160">
        <v>1140</v>
      </c>
      <c r="I10" s="230">
        <v>1165</v>
      </c>
      <c r="J10" s="160">
        <v>90</v>
      </c>
      <c r="K10" s="246"/>
      <c r="L10" s="249">
        <f t="shared" si="0"/>
        <v>2395</v>
      </c>
      <c r="M10" s="458">
        <v>3</v>
      </c>
    </row>
    <row r="11" spans="2:18" ht="19.5" customHeight="1" thickBot="1">
      <c r="B11" s="601"/>
      <c r="C11" s="452" t="s">
        <v>678</v>
      </c>
      <c r="D11" s="460">
        <v>385</v>
      </c>
      <c r="E11" s="453"/>
      <c r="F11" s="562">
        <v>905</v>
      </c>
      <c r="G11" s="562">
        <v>230</v>
      </c>
      <c r="H11" s="453">
        <v>110</v>
      </c>
      <c r="I11" s="453"/>
      <c r="J11" s="453">
        <v>260</v>
      </c>
      <c r="K11" s="257"/>
      <c r="L11" s="249">
        <f t="shared" si="0"/>
        <v>1890</v>
      </c>
      <c r="M11" s="461">
        <v>4</v>
      </c>
    </row>
    <row r="12" spans="2:18" ht="19.5" customHeight="1" thickBot="1">
      <c r="B12" s="601"/>
      <c r="C12" s="238" t="s">
        <v>677</v>
      </c>
      <c r="D12" s="235">
        <v>320</v>
      </c>
      <c r="E12" s="160"/>
      <c r="F12" s="160">
        <v>215</v>
      </c>
      <c r="G12" s="160"/>
      <c r="H12" s="160"/>
      <c r="I12" s="160"/>
      <c r="J12" s="160">
        <v>40</v>
      </c>
      <c r="K12" s="185">
        <v>230</v>
      </c>
      <c r="L12" s="249">
        <f t="shared" si="0"/>
        <v>805</v>
      </c>
      <c r="M12" s="106">
        <v>5</v>
      </c>
    </row>
    <row r="13" spans="2:18" ht="19.5" customHeight="1" thickBot="1">
      <c r="B13" s="601"/>
      <c r="C13" s="229" t="s">
        <v>681</v>
      </c>
      <c r="D13" s="160">
        <v>40</v>
      </c>
      <c r="E13" s="160">
        <v>250</v>
      </c>
      <c r="F13" s="160"/>
      <c r="G13" s="160"/>
      <c r="H13" s="232"/>
      <c r="I13" s="160"/>
      <c r="J13" s="82">
        <v>110</v>
      </c>
      <c r="K13" s="185">
        <v>230</v>
      </c>
      <c r="L13" s="249">
        <f t="shared" si="0"/>
        <v>630</v>
      </c>
      <c r="M13" s="501">
        <v>6</v>
      </c>
    </row>
    <row r="14" spans="2:18" ht="19.5" customHeight="1" thickBot="1">
      <c r="B14" s="601"/>
      <c r="C14" s="238" t="s">
        <v>28</v>
      </c>
      <c r="D14" s="160"/>
      <c r="E14" s="82"/>
      <c r="F14" s="82"/>
      <c r="G14" s="161"/>
      <c r="H14" s="231"/>
      <c r="I14" s="160"/>
      <c r="J14" s="82">
        <v>220</v>
      </c>
      <c r="K14" s="185">
        <v>280</v>
      </c>
      <c r="L14" s="249">
        <f t="shared" si="0"/>
        <v>500</v>
      </c>
      <c r="M14" s="106">
        <v>7</v>
      </c>
    </row>
    <row r="15" spans="2:18" ht="19.5" customHeight="1" thickBot="1">
      <c r="B15" s="601"/>
      <c r="C15" s="229" t="s">
        <v>284</v>
      </c>
      <c r="D15" s="160"/>
      <c r="E15" s="160"/>
      <c r="F15" s="160"/>
      <c r="G15" s="160"/>
      <c r="H15" s="160"/>
      <c r="I15" s="160"/>
      <c r="J15" s="160"/>
      <c r="K15" s="185">
        <v>515</v>
      </c>
      <c r="L15" s="249">
        <f t="shared" si="0"/>
        <v>515</v>
      </c>
      <c r="M15" s="255">
        <v>8</v>
      </c>
    </row>
    <row r="16" spans="2:18" ht="19.5" customHeight="1" thickBot="1">
      <c r="B16" s="601"/>
      <c r="C16" s="229" t="s">
        <v>679</v>
      </c>
      <c r="D16" s="82">
        <v>150</v>
      </c>
      <c r="E16" s="161">
        <v>140</v>
      </c>
      <c r="F16" s="236"/>
      <c r="G16" s="236"/>
      <c r="H16" s="82">
        <v>140</v>
      </c>
      <c r="I16" s="231"/>
      <c r="J16" s="237"/>
      <c r="K16" s="185"/>
      <c r="L16" s="249">
        <f t="shared" si="0"/>
        <v>430</v>
      </c>
      <c r="M16" s="255">
        <v>9</v>
      </c>
    </row>
    <row r="17" spans="2:13" ht="19.5" customHeight="1" thickBot="1">
      <c r="B17" s="601"/>
      <c r="C17" s="557" t="s">
        <v>920</v>
      </c>
      <c r="D17" s="558">
        <v>175</v>
      </c>
      <c r="E17" s="553">
        <v>165</v>
      </c>
      <c r="F17" s="559"/>
      <c r="G17" s="559"/>
      <c r="H17" s="558"/>
      <c r="I17" s="560"/>
      <c r="J17" s="561"/>
      <c r="K17" s="555"/>
      <c r="L17" s="249">
        <f t="shared" si="0"/>
        <v>340</v>
      </c>
      <c r="M17" s="255">
        <v>10</v>
      </c>
    </row>
    <row r="18" spans="2:13" ht="19.5" customHeight="1" thickBot="1">
      <c r="B18" s="601"/>
      <c r="C18" s="238" t="s">
        <v>683</v>
      </c>
      <c r="D18" s="160"/>
      <c r="E18" s="82"/>
      <c r="F18" s="82"/>
      <c r="G18" s="82"/>
      <c r="H18" s="82"/>
      <c r="I18" s="82"/>
      <c r="J18" s="82">
        <v>240</v>
      </c>
      <c r="K18" s="257"/>
      <c r="L18" s="249">
        <f t="shared" si="0"/>
        <v>240</v>
      </c>
      <c r="M18" s="255">
        <v>11</v>
      </c>
    </row>
    <row r="19" spans="2:13" ht="19.5" customHeight="1" thickBot="1">
      <c r="B19" s="601"/>
      <c r="C19" s="229" t="s">
        <v>680</v>
      </c>
      <c r="D19" s="160"/>
      <c r="E19" s="160">
        <v>60</v>
      </c>
      <c r="F19" s="160">
        <v>140</v>
      </c>
      <c r="G19" s="160"/>
      <c r="H19" s="160"/>
      <c r="I19" s="160"/>
      <c r="J19" s="160"/>
      <c r="K19" s="185"/>
      <c r="L19" s="249">
        <f t="shared" si="0"/>
        <v>200</v>
      </c>
      <c r="M19" s="255">
        <v>12</v>
      </c>
    </row>
    <row r="20" spans="2:13" ht="19.5" customHeight="1" thickBot="1">
      <c r="B20" s="601"/>
      <c r="C20" s="238" t="s">
        <v>682</v>
      </c>
      <c r="D20" s="82"/>
      <c r="E20" s="82"/>
      <c r="F20" s="82"/>
      <c r="G20" s="254"/>
      <c r="H20" s="82"/>
      <c r="I20" s="231"/>
      <c r="J20" s="231">
        <v>195</v>
      </c>
      <c r="K20" s="185"/>
      <c r="L20" s="249">
        <f t="shared" si="0"/>
        <v>195</v>
      </c>
      <c r="M20" s="255">
        <v>13</v>
      </c>
    </row>
    <row r="21" spans="2:13" ht="19.5" customHeight="1" thickBot="1">
      <c r="B21" s="601"/>
      <c r="C21" s="238" t="s">
        <v>684</v>
      </c>
      <c r="D21" s="160"/>
      <c r="E21" s="82"/>
      <c r="F21" s="82"/>
      <c r="G21" s="82"/>
      <c r="H21" s="82">
        <v>110</v>
      </c>
      <c r="I21" s="82">
        <v>60</v>
      </c>
      <c r="J21" s="82"/>
      <c r="K21" s="247"/>
      <c r="L21" s="249">
        <f t="shared" si="0"/>
        <v>170</v>
      </c>
      <c r="M21" s="255">
        <v>14</v>
      </c>
    </row>
    <row r="22" spans="2:13" ht="19.5" customHeight="1" thickBot="1">
      <c r="B22" s="602"/>
      <c r="C22" s="229" t="s">
        <v>404</v>
      </c>
      <c r="D22" s="160">
        <v>140</v>
      </c>
      <c r="E22" s="160"/>
      <c r="F22" s="160"/>
      <c r="G22" s="160"/>
      <c r="H22" s="82"/>
      <c r="I22" s="160"/>
      <c r="J22" s="160"/>
      <c r="K22" s="185"/>
      <c r="L22" s="249">
        <f t="shared" si="0"/>
        <v>140</v>
      </c>
      <c r="M22" s="106">
        <v>15</v>
      </c>
    </row>
    <row r="23" spans="2:13" ht="19.5" customHeight="1" thickBot="1">
      <c r="B23" s="603"/>
      <c r="C23" s="545" t="s">
        <v>860</v>
      </c>
      <c r="D23" s="546"/>
      <c r="E23" s="489"/>
      <c r="F23" s="489">
        <v>90</v>
      </c>
      <c r="G23" s="489"/>
      <c r="H23" s="489"/>
      <c r="I23" s="489"/>
      <c r="J23" s="489"/>
      <c r="K23" s="547"/>
      <c r="L23" s="249">
        <f t="shared" si="0"/>
        <v>90</v>
      </c>
      <c r="M23" s="548">
        <v>16</v>
      </c>
    </row>
    <row r="24" spans="2:13" ht="19.5" customHeight="1" thickBot="1">
      <c r="B24" s="603"/>
      <c r="C24" s="545" t="s">
        <v>861</v>
      </c>
      <c r="D24" s="546"/>
      <c r="E24" s="489"/>
      <c r="F24" s="489"/>
      <c r="G24" s="489"/>
      <c r="H24" s="489">
        <v>80</v>
      </c>
      <c r="I24" s="489"/>
      <c r="J24" s="489"/>
      <c r="K24" s="547"/>
      <c r="L24" s="249">
        <f t="shared" si="0"/>
        <v>80</v>
      </c>
      <c r="M24" s="548">
        <v>17</v>
      </c>
    </row>
    <row r="25" spans="2:13" ht="19.5" customHeight="1" thickBot="1">
      <c r="B25" s="604"/>
      <c r="C25" s="238" t="s">
        <v>223</v>
      </c>
      <c r="D25" s="162"/>
      <c r="E25" s="162"/>
      <c r="F25" s="162"/>
      <c r="G25" s="162"/>
      <c r="H25" s="162"/>
      <c r="I25" s="162"/>
      <c r="J25" s="160">
        <v>85</v>
      </c>
      <c r="K25" s="185"/>
      <c r="L25" s="249">
        <f t="shared" si="0"/>
        <v>85</v>
      </c>
      <c r="M25" s="106">
        <v>18</v>
      </c>
    </row>
    <row r="26" spans="2:13" ht="19.5" customHeight="1" thickBot="1">
      <c r="B26" s="605"/>
      <c r="C26" s="238" t="s">
        <v>685</v>
      </c>
      <c r="D26" s="160">
        <v>30</v>
      </c>
      <c r="E26" s="455"/>
      <c r="F26" s="455"/>
      <c r="G26" s="455"/>
      <c r="H26" s="455"/>
      <c r="I26" s="455"/>
      <c r="J26" s="455"/>
      <c r="K26" s="456"/>
      <c r="L26" s="249">
        <f t="shared" si="0"/>
        <v>30</v>
      </c>
      <c r="M26" s="454">
        <v>19</v>
      </c>
    </row>
    <row r="27" spans="2:13" ht="19.5" customHeight="1" thickBot="1">
      <c r="B27" s="602"/>
      <c r="C27" s="238" t="s">
        <v>686</v>
      </c>
      <c r="D27" s="160"/>
      <c r="E27" s="160"/>
      <c r="F27" s="160"/>
      <c r="G27" s="160"/>
      <c r="H27" s="160"/>
      <c r="I27" s="160"/>
      <c r="J27" s="160"/>
      <c r="K27" s="248"/>
      <c r="L27" s="249">
        <f t="shared" si="0"/>
        <v>0</v>
      </c>
      <c r="M27" s="106">
        <v>20</v>
      </c>
    </row>
    <row r="28" spans="2:13" ht="19.5" customHeight="1" thickBot="1">
      <c r="B28" s="604"/>
      <c r="C28" s="238" t="s">
        <v>862</v>
      </c>
      <c r="D28" s="160"/>
      <c r="E28" s="82"/>
      <c r="F28" s="82"/>
      <c r="G28" s="82"/>
      <c r="H28" s="82"/>
      <c r="I28" s="82"/>
      <c r="J28" s="82"/>
      <c r="K28" s="247"/>
      <c r="L28" s="249">
        <f t="shared" si="0"/>
        <v>0</v>
      </c>
      <c r="M28" s="106">
        <v>21</v>
      </c>
    </row>
    <row r="29" spans="2:13" ht="19.5" customHeight="1" thickBot="1">
      <c r="B29" s="604"/>
      <c r="C29" s="229"/>
      <c r="D29" s="82"/>
      <c r="E29" s="82"/>
      <c r="F29" s="82"/>
      <c r="G29" s="82"/>
      <c r="H29" s="82"/>
      <c r="I29" s="160"/>
      <c r="J29" s="82"/>
      <c r="K29" s="185"/>
      <c r="L29" s="249">
        <f t="shared" si="0"/>
        <v>0</v>
      </c>
      <c r="M29" s="106"/>
    </row>
    <row r="30" spans="2:13" ht="25.5" customHeight="1" thickBot="1">
      <c r="B30" s="604"/>
      <c r="C30" s="233"/>
      <c r="D30" s="234"/>
      <c r="E30" s="160"/>
      <c r="F30" s="160"/>
      <c r="G30" s="160"/>
      <c r="H30" s="235"/>
      <c r="I30" s="230"/>
      <c r="J30" s="160"/>
      <c r="K30" s="185"/>
      <c r="L30" s="249">
        <f t="shared" si="0"/>
        <v>0</v>
      </c>
      <c r="M30" s="106">
        <v>22</v>
      </c>
    </row>
    <row r="31" spans="2:13" ht="19.5" customHeight="1" thickBot="1">
      <c r="B31" s="604"/>
      <c r="C31" s="229"/>
      <c r="D31" s="82"/>
      <c r="E31" s="161"/>
      <c r="F31" s="236"/>
      <c r="G31" s="236"/>
      <c r="H31" s="82"/>
      <c r="I31" s="231"/>
      <c r="J31" s="237"/>
      <c r="K31" s="185"/>
      <c r="L31" s="249">
        <f t="shared" si="0"/>
        <v>0</v>
      </c>
      <c r="M31" s="255">
        <v>23</v>
      </c>
    </row>
    <row r="32" spans="2:13" ht="19.5" customHeight="1" thickBot="1">
      <c r="B32" s="604"/>
      <c r="C32" s="229"/>
      <c r="D32" s="160"/>
      <c r="E32" s="82"/>
      <c r="F32" s="82"/>
      <c r="G32" s="82"/>
      <c r="H32" s="82"/>
      <c r="I32" s="82"/>
      <c r="J32" s="82"/>
      <c r="K32" s="187"/>
      <c r="L32" s="249">
        <f t="shared" si="0"/>
        <v>0</v>
      </c>
      <c r="M32" s="106">
        <v>24</v>
      </c>
    </row>
    <row r="33" spans="2:13" ht="19.5" customHeight="1" thickBot="1">
      <c r="B33" s="604"/>
      <c r="C33" s="233"/>
      <c r="D33" s="234"/>
      <c r="E33" s="160"/>
      <c r="F33" s="160"/>
      <c r="G33" s="160"/>
      <c r="H33" s="160"/>
      <c r="I33" s="160"/>
      <c r="J33" s="160"/>
      <c r="K33" s="185"/>
      <c r="L33" s="249">
        <f t="shared" si="0"/>
        <v>0</v>
      </c>
      <c r="M33" s="106">
        <v>25</v>
      </c>
    </row>
    <row r="34" spans="2:13" ht="19.5" customHeight="1" thickBot="1">
      <c r="B34" s="604"/>
      <c r="C34" s="229"/>
      <c r="D34" s="160"/>
      <c r="E34" s="160"/>
      <c r="F34" s="160"/>
      <c r="G34" s="160"/>
      <c r="H34" s="160"/>
      <c r="I34" s="160"/>
      <c r="J34" s="160"/>
      <c r="K34" s="185"/>
      <c r="L34" s="249">
        <f t="shared" si="0"/>
        <v>0</v>
      </c>
      <c r="M34" s="106">
        <v>26</v>
      </c>
    </row>
    <row r="35" spans="2:13" ht="19.5" customHeight="1" thickBot="1">
      <c r="B35" s="604"/>
      <c r="C35" s="250"/>
      <c r="D35" s="194"/>
      <c r="E35" s="194"/>
      <c r="F35" s="194"/>
      <c r="G35" s="194"/>
      <c r="H35" s="194"/>
      <c r="I35" s="251"/>
      <c r="J35" s="251"/>
      <c r="K35" s="252"/>
      <c r="L35" s="249">
        <f t="shared" si="0"/>
        <v>0</v>
      </c>
      <c r="M35" s="253">
        <v>27</v>
      </c>
    </row>
    <row r="36" spans="2:13" ht="19.5" customHeight="1" thickBot="1">
      <c r="B36" s="606"/>
      <c r="C36" s="65" t="s">
        <v>2</v>
      </c>
      <c r="D36" s="198">
        <f>SUM(D8:D35)</f>
        <v>2480</v>
      </c>
      <c r="E36" s="198">
        <f t="shared" ref="E36:K36" si="1">SUM(E8:E35)</f>
        <v>1780</v>
      </c>
      <c r="F36" s="198">
        <f t="shared" si="1"/>
        <v>2015</v>
      </c>
      <c r="G36" s="198">
        <f t="shared" si="1"/>
        <v>360</v>
      </c>
      <c r="H36" s="198">
        <f t="shared" si="1"/>
        <v>3460</v>
      </c>
      <c r="I36" s="198">
        <f t="shared" si="1"/>
        <v>2160</v>
      </c>
      <c r="J36" s="198">
        <f t="shared" si="1"/>
        <v>3160</v>
      </c>
      <c r="K36" s="198">
        <f t="shared" si="1"/>
        <v>2375</v>
      </c>
      <c r="L36" s="249">
        <f t="shared" si="0"/>
        <v>17790</v>
      </c>
      <c r="M36" s="11"/>
    </row>
    <row r="37" spans="2:13" ht="15.75" thickBot="1"/>
    <row r="38" spans="2:13" ht="69" customHeight="1" thickBot="1">
      <c r="B38" s="612"/>
      <c r="C38" s="613"/>
      <c r="D38" s="613"/>
      <c r="E38" s="613"/>
      <c r="F38" s="613"/>
      <c r="G38" s="613"/>
      <c r="H38" s="613"/>
      <c r="I38" s="613"/>
      <c r="J38" s="613"/>
      <c r="K38" s="613"/>
      <c r="L38" s="613"/>
      <c r="M38" s="614"/>
    </row>
    <row r="40" spans="2:13" ht="15.75" thickBot="1"/>
    <row r="41" spans="2:13" ht="15.75" thickBot="1">
      <c r="C41" s="563" t="s">
        <v>1</v>
      </c>
      <c r="D41" s="565" t="s">
        <v>17</v>
      </c>
      <c r="E41" s="566"/>
      <c r="F41" s="566"/>
      <c r="G41" s="566"/>
      <c r="H41" s="566"/>
      <c r="I41" s="566"/>
      <c r="J41" s="566"/>
      <c r="K41" s="566"/>
      <c r="L41" s="567"/>
      <c r="M41" s="12"/>
    </row>
    <row r="42" spans="2:13" ht="16.5" thickTop="1" thickBot="1">
      <c r="C42" s="564"/>
      <c r="D42" s="33" t="s">
        <v>3</v>
      </c>
      <c r="E42" s="34" t="s">
        <v>4</v>
      </c>
      <c r="F42" s="34" t="s">
        <v>5</v>
      </c>
      <c r="G42" s="34" t="s">
        <v>6</v>
      </c>
      <c r="H42" s="34" t="s">
        <v>7</v>
      </c>
      <c r="I42" s="34" t="s">
        <v>8</v>
      </c>
      <c r="J42" s="34" t="s">
        <v>9</v>
      </c>
      <c r="K42" s="35" t="s">
        <v>10</v>
      </c>
      <c r="L42" s="38" t="s">
        <v>18</v>
      </c>
      <c r="M42" s="12"/>
    </row>
    <row r="43" spans="2:13" ht="20.25" customHeight="1" thickBot="1">
      <c r="C43" s="58" t="s">
        <v>67</v>
      </c>
      <c r="D43" s="462">
        <v>150</v>
      </c>
      <c r="E43" s="463">
        <v>60</v>
      </c>
      <c r="F43" s="464"/>
      <c r="G43" s="464"/>
      <c r="H43" s="464">
        <v>110</v>
      </c>
      <c r="I43" s="69">
        <v>40</v>
      </c>
      <c r="J43" s="74">
        <v>180</v>
      </c>
      <c r="K43" s="465">
        <v>140</v>
      </c>
      <c r="L43" s="26">
        <f>SUM(D43:K43)</f>
        <v>680</v>
      </c>
      <c r="M43" s="15"/>
    </row>
    <row r="44" spans="2:13" ht="20.25" customHeight="1">
      <c r="C44" s="59" t="s">
        <v>48</v>
      </c>
      <c r="D44" s="466"/>
      <c r="E44" s="467">
        <v>90</v>
      </c>
      <c r="F44" s="467">
        <v>140</v>
      </c>
      <c r="G44" s="467"/>
      <c r="H44" s="468"/>
      <c r="I44" s="469">
        <v>140</v>
      </c>
      <c r="J44" s="467"/>
      <c r="K44" s="465"/>
      <c r="L44" s="26">
        <f t="shared" ref="L44:L53" si="2">SUM(D44:K44)</f>
        <v>370</v>
      </c>
      <c r="M44" s="15"/>
    </row>
    <row r="45" spans="2:13" ht="20.25" customHeight="1">
      <c r="C45" s="58" t="s">
        <v>14</v>
      </c>
      <c r="D45" s="36">
        <v>150</v>
      </c>
      <c r="E45" s="108">
        <v>140</v>
      </c>
      <c r="F45" s="73"/>
      <c r="G45" s="73"/>
      <c r="H45" s="68">
        <v>140</v>
      </c>
      <c r="I45" s="69"/>
      <c r="J45" s="112"/>
      <c r="K45" s="470"/>
      <c r="L45" s="26">
        <f t="shared" si="2"/>
        <v>430</v>
      </c>
    </row>
    <row r="46" spans="2:13" ht="20.25" customHeight="1">
      <c r="C46" s="57" t="s">
        <v>86</v>
      </c>
      <c r="D46" s="471">
        <v>180</v>
      </c>
      <c r="E46" s="464"/>
      <c r="F46" s="464">
        <v>110</v>
      </c>
      <c r="G46" s="464"/>
      <c r="H46" s="464"/>
      <c r="I46" s="464"/>
      <c r="J46" s="464"/>
      <c r="K46" s="472">
        <v>90</v>
      </c>
      <c r="L46" s="26">
        <f t="shared" si="2"/>
        <v>380</v>
      </c>
    </row>
    <row r="47" spans="2:13" ht="20.25" customHeight="1">
      <c r="C47" s="58" t="s">
        <v>87</v>
      </c>
      <c r="D47" s="36"/>
      <c r="E47" s="68"/>
      <c r="F47" s="464"/>
      <c r="G47" s="464"/>
      <c r="H47" s="464">
        <v>90</v>
      </c>
      <c r="I47" s="464">
        <v>200</v>
      </c>
      <c r="J47" s="464"/>
      <c r="K47" s="473"/>
      <c r="L47" s="26">
        <f t="shared" si="2"/>
        <v>290</v>
      </c>
    </row>
    <row r="48" spans="2:13" ht="20.25" customHeight="1">
      <c r="C48" s="60" t="s">
        <v>82</v>
      </c>
      <c r="D48" s="462"/>
      <c r="E48" s="68"/>
      <c r="F48" s="68"/>
      <c r="G48" s="68"/>
      <c r="H48" s="68"/>
      <c r="I48" s="68">
        <v>60</v>
      </c>
      <c r="J48" s="68"/>
      <c r="K48" s="107"/>
      <c r="L48" s="26">
        <f t="shared" si="2"/>
        <v>60</v>
      </c>
    </row>
    <row r="49" spans="3:12" ht="20.25" customHeight="1">
      <c r="C49" s="58" t="s">
        <v>34</v>
      </c>
      <c r="D49" s="462">
        <v>40</v>
      </c>
      <c r="E49" s="464">
        <v>110</v>
      </c>
      <c r="F49" s="464"/>
      <c r="G49" s="464"/>
      <c r="H49" s="74"/>
      <c r="I49" s="474"/>
      <c r="J49" s="68"/>
      <c r="K49" s="472"/>
      <c r="L49" s="26">
        <f t="shared" si="2"/>
        <v>150</v>
      </c>
    </row>
    <row r="50" spans="3:12" ht="20.25" customHeight="1">
      <c r="C50" s="57" t="s">
        <v>37</v>
      </c>
      <c r="D50" s="462"/>
      <c r="E50" s="68"/>
      <c r="F50" s="68"/>
      <c r="G50" s="108"/>
      <c r="H50" s="69"/>
      <c r="I50" s="464"/>
      <c r="J50" s="68">
        <v>110</v>
      </c>
      <c r="K50" s="472">
        <v>110</v>
      </c>
      <c r="L50" s="26">
        <f t="shared" si="2"/>
        <v>220</v>
      </c>
    </row>
    <row r="51" spans="3:12" ht="20.25" customHeight="1">
      <c r="C51" s="60" t="s">
        <v>84</v>
      </c>
      <c r="D51" s="475"/>
      <c r="E51" s="476"/>
      <c r="F51" s="476"/>
      <c r="G51" s="476"/>
      <c r="H51" s="476"/>
      <c r="I51" s="476"/>
      <c r="J51" s="464">
        <v>60</v>
      </c>
      <c r="K51" s="472"/>
      <c r="L51" s="26">
        <f t="shared" si="2"/>
        <v>60</v>
      </c>
    </row>
    <row r="52" spans="3:12" ht="20.25" customHeight="1">
      <c r="C52" s="123" t="s">
        <v>85</v>
      </c>
      <c r="D52" s="462"/>
      <c r="E52" s="464"/>
      <c r="F52" s="464"/>
      <c r="G52" s="464"/>
      <c r="H52" s="464"/>
      <c r="I52" s="464"/>
      <c r="J52" s="464"/>
      <c r="K52" s="477"/>
      <c r="L52" s="26">
        <f t="shared" si="2"/>
        <v>0</v>
      </c>
    </row>
    <row r="53" spans="3:12" ht="20.25" customHeight="1" thickBot="1">
      <c r="C53" s="63" t="s">
        <v>83</v>
      </c>
      <c r="D53" s="36"/>
      <c r="E53" s="68"/>
      <c r="F53" s="68"/>
      <c r="G53" s="68"/>
      <c r="H53" s="68"/>
      <c r="I53" s="69"/>
      <c r="J53" s="69">
        <v>90</v>
      </c>
      <c r="K53" s="478"/>
      <c r="L53" s="26">
        <f t="shared" si="2"/>
        <v>90</v>
      </c>
    </row>
    <row r="54" spans="3:12" ht="15.75" thickBot="1">
      <c r="C54" s="62" t="s">
        <v>2</v>
      </c>
      <c r="D54" s="32">
        <f>SUM(D43:D53)</f>
        <v>520</v>
      </c>
      <c r="E54" s="32">
        <f t="shared" ref="E54:L54" si="3">SUM(E43:E53)</f>
        <v>400</v>
      </c>
      <c r="F54" s="32">
        <f t="shared" si="3"/>
        <v>250</v>
      </c>
      <c r="G54" s="32">
        <f t="shared" si="3"/>
        <v>0</v>
      </c>
      <c r="H54" s="32">
        <f t="shared" si="3"/>
        <v>340</v>
      </c>
      <c r="I54" s="32">
        <f t="shared" si="3"/>
        <v>440</v>
      </c>
      <c r="J54" s="32">
        <f t="shared" si="3"/>
        <v>440</v>
      </c>
      <c r="K54" s="32">
        <f t="shared" si="3"/>
        <v>340</v>
      </c>
      <c r="L54" s="32">
        <f t="shared" si="3"/>
        <v>2730</v>
      </c>
    </row>
    <row r="55" spans="3:12">
      <c r="C55" s="39"/>
      <c r="D55" s="12"/>
      <c r="E55" s="12"/>
      <c r="F55" s="12"/>
      <c r="G55" s="12"/>
      <c r="H55" s="12"/>
      <c r="I55" s="12"/>
      <c r="J55" s="12"/>
      <c r="K55" s="12"/>
      <c r="L55" s="39"/>
    </row>
    <row r="56" spans="3:12" ht="15.75" thickBot="1"/>
    <row r="57" spans="3:12" ht="15.75" thickBot="1">
      <c r="C57" s="563" t="s">
        <v>1</v>
      </c>
      <c r="D57" s="565" t="s">
        <v>69</v>
      </c>
      <c r="E57" s="566"/>
      <c r="F57" s="566"/>
      <c r="G57" s="566"/>
      <c r="H57" s="566"/>
      <c r="I57" s="566"/>
      <c r="J57" s="566"/>
      <c r="K57" s="566"/>
      <c r="L57" s="567"/>
    </row>
    <row r="58" spans="3:12" ht="16.5" thickTop="1" thickBot="1">
      <c r="C58" s="564"/>
      <c r="D58" s="33" t="s">
        <v>3</v>
      </c>
      <c r="E58" s="34" t="s">
        <v>4</v>
      </c>
      <c r="F58" s="34" t="s">
        <v>5</v>
      </c>
      <c r="G58" s="34" t="s">
        <v>6</v>
      </c>
      <c r="H58" s="34" t="s">
        <v>7</v>
      </c>
      <c r="I58" s="34" t="s">
        <v>8</v>
      </c>
      <c r="J58" s="34" t="s">
        <v>9</v>
      </c>
      <c r="K58" s="35" t="s">
        <v>10</v>
      </c>
      <c r="L58" s="38" t="s">
        <v>18</v>
      </c>
    </row>
    <row r="59" spans="3:12" ht="18.75" customHeight="1">
      <c r="C59" s="59" t="s">
        <v>48</v>
      </c>
      <c r="D59" s="24"/>
      <c r="E59" s="25"/>
      <c r="F59" s="13"/>
      <c r="G59" s="13"/>
      <c r="H59" s="13">
        <v>95</v>
      </c>
      <c r="I59" s="13">
        <v>110</v>
      </c>
      <c r="J59" s="13">
        <v>40</v>
      </c>
      <c r="K59" s="14"/>
      <c r="L59" s="26">
        <f>SUM(D59:K59)</f>
        <v>245</v>
      </c>
    </row>
    <row r="60" spans="3:12" ht="18.75" customHeight="1">
      <c r="C60" s="64" t="s">
        <v>37</v>
      </c>
      <c r="D60" s="27"/>
      <c r="E60" s="28"/>
      <c r="F60" s="7"/>
      <c r="G60" s="7"/>
      <c r="H60" s="7"/>
      <c r="I60" s="7"/>
      <c r="J60" s="7">
        <v>110</v>
      </c>
      <c r="K60" s="29">
        <v>170</v>
      </c>
      <c r="L60" s="26">
        <f t="shared" ref="L60:L65" si="4">SUM(D60:K60)</f>
        <v>280</v>
      </c>
    </row>
    <row r="61" spans="3:12" ht="18.75" customHeight="1">
      <c r="C61" s="55" t="s">
        <v>36</v>
      </c>
      <c r="D61" s="27">
        <v>110</v>
      </c>
      <c r="E61" s="28">
        <v>0</v>
      </c>
      <c r="F61" s="7"/>
      <c r="G61" s="7"/>
      <c r="H61" s="7">
        <v>80</v>
      </c>
      <c r="I61" s="7"/>
      <c r="J61" s="7">
        <v>200</v>
      </c>
      <c r="K61" s="29">
        <v>90</v>
      </c>
      <c r="L61" s="26">
        <f t="shared" si="4"/>
        <v>480</v>
      </c>
    </row>
    <row r="62" spans="3:12" ht="18.75" customHeight="1">
      <c r="C62" s="54" t="s">
        <v>68</v>
      </c>
      <c r="D62" s="30"/>
      <c r="E62" s="5"/>
      <c r="F62" s="6"/>
      <c r="G62" s="6"/>
      <c r="H62" s="6">
        <v>335</v>
      </c>
      <c r="I62" s="6">
        <v>230</v>
      </c>
      <c r="J62" s="6">
        <v>90</v>
      </c>
      <c r="K62" s="8"/>
      <c r="L62" s="26">
        <f t="shared" si="4"/>
        <v>655</v>
      </c>
    </row>
    <row r="63" spans="3:12" ht="18.75" customHeight="1">
      <c r="C63" s="55" t="s">
        <v>66</v>
      </c>
      <c r="D63" s="30">
        <v>140</v>
      </c>
      <c r="E63" s="5"/>
      <c r="F63" s="6">
        <v>0</v>
      </c>
      <c r="G63" s="6"/>
      <c r="H63" s="6"/>
      <c r="I63" s="6"/>
      <c r="J63" s="6">
        <v>40</v>
      </c>
      <c r="K63" s="8">
        <v>140</v>
      </c>
      <c r="L63" s="26">
        <f t="shared" si="4"/>
        <v>320</v>
      </c>
    </row>
    <row r="64" spans="3:12" ht="18.75" customHeight="1">
      <c r="C64" s="61" t="s">
        <v>404</v>
      </c>
      <c r="D64" s="30">
        <v>140</v>
      </c>
      <c r="E64" s="5"/>
      <c r="F64" s="6"/>
      <c r="G64" s="6"/>
      <c r="H64" s="6"/>
      <c r="J64" s="6"/>
      <c r="K64" s="8"/>
      <c r="L64" s="26">
        <f t="shared" si="4"/>
        <v>140</v>
      </c>
    </row>
    <row r="65" spans="3:12" ht="18.75" customHeight="1" thickBot="1">
      <c r="C65" s="109" t="s">
        <v>405</v>
      </c>
      <c r="D65" s="30"/>
      <c r="E65" s="5"/>
      <c r="F65" s="6"/>
      <c r="G65" s="6"/>
      <c r="H65" s="6"/>
      <c r="I65" s="6"/>
      <c r="J65" s="6"/>
      <c r="K65" s="8">
        <v>40</v>
      </c>
      <c r="L65" s="26">
        <f t="shared" si="4"/>
        <v>40</v>
      </c>
    </row>
    <row r="66" spans="3:12" ht="15.75" thickBot="1">
      <c r="C66" s="62" t="s">
        <v>2</v>
      </c>
      <c r="D66" s="31">
        <f>SUM(D59:D65)</f>
        <v>390</v>
      </c>
      <c r="E66" s="31">
        <f t="shared" ref="E66:K66" si="5">SUM(E59:E65)</f>
        <v>0</v>
      </c>
      <c r="F66" s="31">
        <f t="shared" si="5"/>
        <v>0</v>
      </c>
      <c r="G66" s="31">
        <f t="shared" si="5"/>
        <v>0</v>
      </c>
      <c r="H66" s="31">
        <f t="shared" si="5"/>
        <v>510</v>
      </c>
      <c r="I66" s="31">
        <f t="shared" si="5"/>
        <v>340</v>
      </c>
      <c r="J66" s="31">
        <f t="shared" si="5"/>
        <v>480</v>
      </c>
      <c r="K66" s="31">
        <f t="shared" si="5"/>
        <v>440</v>
      </c>
      <c r="L66" s="23">
        <f>SUM(L59:L65)</f>
        <v>2160</v>
      </c>
    </row>
    <row r="67" spans="3:12">
      <c r="C67" s="39"/>
      <c r="D67" s="12"/>
      <c r="E67" s="12"/>
      <c r="F67" s="12"/>
      <c r="G67" s="12"/>
      <c r="H67" s="12"/>
      <c r="I67" s="12"/>
      <c r="J67" s="12"/>
      <c r="K67" s="12"/>
      <c r="L67" s="70"/>
    </row>
    <row r="68" spans="3:12" ht="15.75" thickBot="1">
      <c r="C68" s="39"/>
      <c r="D68" s="12"/>
      <c r="E68" s="12"/>
      <c r="F68" s="12"/>
      <c r="G68" s="12"/>
      <c r="H68" s="12"/>
      <c r="I68" s="12"/>
      <c r="J68" s="12"/>
      <c r="K68" s="12"/>
      <c r="L68" s="113"/>
    </row>
    <row r="69" spans="3:12" ht="15.75" thickBot="1">
      <c r="C69" s="563" t="s">
        <v>1</v>
      </c>
      <c r="D69" s="565" t="s">
        <v>77</v>
      </c>
      <c r="E69" s="566"/>
      <c r="F69" s="566"/>
      <c r="G69" s="566"/>
      <c r="H69" s="566"/>
      <c r="I69" s="566"/>
      <c r="J69" s="566"/>
      <c r="K69" s="566"/>
      <c r="L69" s="567"/>
    </row>
    <row r="70" spans="3:12" ht="16.5" thickTop="1" thickBot="1">
      <c r="C70" s="564"/>
      <c r="D70" s="33" t="s">
        <v>3</v>
      </c>
      <c r="E70" s="34" t="s">
        <v>4</v>
      </c>
      <c r="F70" s="34" t="s">
        <v>5</v>
      </c>
      <c r="G70" s="34" t="s">
        <v>6</v>
      </c>
      <c r="H70" s="34" t="s">
        <v>7</v>
      </c>
      <c r="I70" s="34" t="s">
        <v>8</v>
      </c>
      <c r="J70" s="34" t="s">
        <v>9</v>
      </c>
      <c r="K70" s="35" t="s">
        <v>10</v>
      </c>
      <c r="L70" s="38" t="s">
        <v>18</v>
      </c>
    </row>
    <row r="71" spans="3:12">
      <c r="C71" s="85" t="s">
        <v>36</v>
      </c>
      <c r="D71" s="88">
        <v>245</v>
      </c>
      <c r="E71" s="76">
        <v>250</v>
      </c>
      <c r="F71" s="76"/>
      <c r="G71" s="76"/>
      <c r="H71" s="76">
        <v>230</v>
      </c>
      <c r="I71" s="76">
        <v>0</v>
      </c>
      <c r="J71" s="76">
        <v>250</v>
      </c>
      <c r="K71" s="89">
        <v>140</v>
      </c>
      <c r="L71" s="90">
        <f>SUM(D71:K71)</f>
        <v>1115</v>
      </c>
    </row>
    <row r="72" spans="3:12" ht="15.75" thickBot="1">
      <c r="C72" s="83" t="s">
        <v>37</v>
      </c>
      <c r="D72" s="91"/>
      <c r="E72" s="82"/>
      <c r="F72" s="82"/>
      <c r="G72" s="82"/>
      <c r="H72" s="82"/>
      <c r="I72" s="82"/>
      <c r="J72" s="82">
        <v>0</v>
      </c>
      <c r="K72" s="84">
        <v>0</v>
      </c>
      <c r="L72" s="90">
        <f t="shared" ref="L72:L77" si="6">SUM(D72:K72)</f>
        <v>0</v>
      </c>
    </row>
    <row r="73" spans="3:12">
      <c r="C73" s="66" t="s">
        <v>48</v>
      </c>
      <c r="D73" s="92"/>
      <c r="E73" s="93"/>
      <c r="F73" s="93">
        <v>0</v>
      </c>
      <c r="G73" s="93">
        <v>0</v>
      </c>
      <c r="H73" s="93">
        <v>165</v>
      </c>
      <c r="I73" s="93">
        <v>135</v>
      </c>
      <c r="J73" s="93">
        <v>90</v>
      </c>
      <c r="K73" s="77">
        <v>100</v>
      </c>
      <c r="L73" s="90">
        <f t="shared" si="6"/>
        <v>490</v>
      </c>
    </row>
    <row r="74" spans="3:12">
      <c r="C74" s="86" t="s">
        <v>245</v>
      </c>
      <c r="D74" s="88"/>
      <c r="E74" s="76"/>
      <c r="F74" s="76"/>
      <c r="G74" s="76"/>
      <c r="H74" s="76"/>
      <c r="I74" s="76"/>
      <c r="J74" s="79"/>
      <c r="K74" s="82">
        <v>85</v>
      </c>
      <c r="L74" s="90">
        <f t="shared" si="6"/>
        <v>85</v>
      </c>
    </row>
    <row r="75" spans="3:12">
      <c r="C75" s="83"/>
      <c r="D75" s="88"/>
      <c r="E75" s="76"/>
      <c r="F75" s="76"/>
      <c r="G75" s="76"/>
      <c r="H75" s="76"/>
      <c r="I75" s="76"/>
      <c r="J75" s="76"/>
      <c r="K75" s="81"/>
      <c r="L75" s="90">
        <f t="shared" si="6"/>
        <v>0</v>
      </c>
    </row>
    <row r="76" spans="3:12" ht="15.75" thickBot="1">
      <c r="C76" s="87"/>
      <c r="D76" s="98"/>
      <c r="E76" s="99"/>
      <c r="F76" s="99"/>
      <c r="G76" s="99"/>
      <c r="H76" s="99"/>
      <c r="I76" s="99"/>
      <c r="J76" s="99"/>
      <c r="K76" s="81"/>
      <c r="L76" s="90">
        <f t="shared" si="6"/>
        <v>0</v>
      </c>
    </row>
    <row r="77" spans="3:12" ht="15.75" thickBot="1">
      <c r="C77" s="87"/>
      <c r="D77" s="96"/>
      <c r="E77" s="97"/>
      <c r="F77" s="97"/>
      <c r="G77" s="97"/>
      <c r="H77" s="97"/>
      <c r="I77" s="97"/>
      <c r="J77" s="97"/>
      <c r="K77" s="94"/>
      <c r="L77" s="90">
        <f t="shared" si="6"/>
        <v>0</v>
      </c>
    </row>
    <row r="78" spans="3:12" ht="15.75" thickBot="1">
      <c r="C78" s="62" t="s">
        <v>2</v>
      </c>
      <c r="D78" s="32">
        <f>SUM(D71:D77)</f>
        <v>245</v>
      </c>
      <c r="E78" s="32">
        <f t="shared" ref="E78:L78" si="7">SUM(E71:E77)</f>
        <v>250</v>
      </c>
      <c r="F78" s="32">
        <f t="shared" si="7"/>
        <v>0</v>
      </c>
      <c r="G78" s="32">
        <f t="shared" si="7"/>
        <v>0</v>
      </c>
      <c r="H78" s="32">
        <f t="shared" si="7"/>
        <v>395</v>
      </c>
      <c r="I78" s="32">
        <f t="shared" si="7"/>
        <v>135</v>
      </c>
      <c r="J78" s="32">
        <f t="shared" si="7"/>
        <v>340</v>
      </c>
      <c r="K78" s="32">
        <f t="shared" si="7"/>
        <v>325</v>
      </c>
      <c r="L78" s="32">
        <f t="shared" si="7"/>
        <v>1690</v>
      </c>
    </row>
    <row r="79" spans="3:12" ht="15.75" thickBot="1">
      <c r="C79" s="39"/>
      <c r="D79" s="12"/>
      <c r="E79" s="12"/>
      <c r="F79" s="12"/>
      <c r="G79" s="12"/>
      <c r="H79" s="12"/>
      <c r="I79" s="12"/>
      <c r="J79" s="12"/>
      <c r="K79" s="12"/>
      <c r="L79" s="113"/>
    </row>
    <row r="80" spans="3:12" ht="15.75" thickBot="1">
      <c r="C80" s="563" t="s">
        <v>1</v>
      </c>
      <c r="D80" s="565" t="s">
        <v>78</v>
      </c>
      <c r="E80" s="566"/>
      <c r="F80" s="566"/>
      <c r="G80" s="566"/>
      <c r="H80" s="566"/>
      <c r="I80" s="566"/>
      <c r="J80" s="566"/>
      <c r="K80" s="566"/>
      <c r="L80" s="567"/>
    </row>
    <row r="81" spans="3:12" ht="16.5" thickTop="1" thickBot="1">
      <c r="C81" s="564"/>
      <c r="D81" s="33" t="s">
        <v>3</v>
      </c>
      <c r="E81" s="34" t="s">
        <v>4</v>
      </c>
      <c r="F81" s="34" t="s">
        <v>5</v>
      </c>
      <c r="G81" s="34" t="s">
        <v>6</v>
      </c>
      <c r="H81" s="34" t="s">
        <v>7</v>
      </c>
      <c r="I81" s="34" t="s">
        <v>8</v>
      </c>
      <c r="J81" s="34" t="s">
        <v>9</v>
      </c>
      <c r="K81" s="35" t="s">
        <v>10</v>
      </c>
      <c r="L81" s="38" t="s">
        <v>18</v>
      </c>
    </row>
    <row r="82" spans="3:12">
      <c r="C82" s="59" t="s">
        <v>48</v>
      </c>
      <c r="D82" s="25"/>
      <c r="E82" s="13">
        <v>0</v>
      </c>
      <c r="F82" s="13">
        <v>110</v>
      </c>
      <c r="G82" s="13"/>
      <c r="H82" s="13">
        <v>0</v>
      </c>
      <c r="I82" s="13"/>
      <c r="J82" s="13">
        <v>50</v>
      </c>
      <c r="K82" s="14"/>
      <c r="L82" s="26">
        <f>SUM(D82:K82)</f>
        <v>160</v>
      </c>
    </row>
    <row r="83" spans="3:12">
      <c r="C83" s="58" t="s">
        <v>36</v>
      </c>
      <c r="D83" s="5">
        <v>190</v>
      </c>
      <c r="E83" s="6">
        <v>190</v>
      </c>
      <c r="F83" s="6"/>
      <c r="G83" s="6"/>
      <c r="H83" s="6">
        <v>200</v>
      </c>
      <c r="I83" s="6">
        <v>85</v>
      </c>
      <c r="J83" s="6">
        <v>240</v>
      </c>
      <c r="K83" s="8">
        <v>0</v>
      </c>
      <c r="L83" s="26">
        <f t="shared" ref="L83:L86" si="8">SUM(D83:K83)</f>
        <v>905</v>
      </c>
    </row>
    <row r="84" spans="3:12">
      <c r="C84" s="60" t="s">
        <v>406</v>
      </c>
      <c r="D84" s="5"/>
      <c r="E84" s="6">
        <v>60</v>
      </c>
      <c r="F84" s="6">
        <v>140</v>
      </c>
      <c r="G84" s="6">
        <v>0</v>
      </c>
      <c r="H84" s="6"/>
      <c r="I84" s="6"/>
      <c r="J84" s="6"/>
      <c r="K84" s="8"/>
      <c r="L84" s="26">
        <f t="shared" si="8"/>
        <v>200</v>
      </c>
    </row>
    <row r="85" spans="3:12">
      <c r="C85" s="58" t="s">
        <v>35</v>
      </c>
      <c r="D85" s="5"/>
      <c r="E85" s="6"/>
      <c r="F85" s="6"/>
      <c r="G85" s="6"/>
      <c r="H85" s="6"/>
      <c r="I85" s="6"/>
      <c r="J85" s="6">
        <v>75</v>
      </c>
      <c r="K85" s="8"/>
      <c r="L85" s="26">
        <f t="shared" si="8"/>
        <v>75</v>
      </c>
    </row>
    <row r="86" spans="3:12" ht="15.75" thickBot="1">
      <c r="C86" s="479" t="s">
        <v>68</v>
      </c>
      <c r="D86" s="9"/>
      <c r="E86" s="10"/>
      <c r="F86" s="10"/>
      <c r="G86" s="10"/>
      <c r="H86" s="10">
        <v>185</v>
      </c>
      <c r="I86" s="10">
        <v>250</v>
      </c>
      <c r="J86" s="10"/>
      <c r="K86" s="18"/>
      <c r="L86" s="26">
        <f t="shared" si="8"/>
        <v>435</v>
      </c>
    </row>
    <row r="87" spans="3:12" ht="15.75" thickBot="1">
      <c r="C87" s="62" t="s">
        <v>2</v>
      </c>
      <c r="D87" s="32">
        <f>SUM(D82:D86)</f>
        <v>190</v>
      </c>
      <c r="E87" s="32">
        <f t="shared" ref="E87:K87" si="9">SUM(E82:E86)</f>
        <v>250</v>
      </c>
      <c r="F87" s="32">
        <f t="shared" si="9"/>
        <v>250</v>
      </c>
      <c r="G87" s="32">
        <f t="shared" si="9"/>
        <v>0</v>
      </c>
      <c r="H87" s="32">
        <f t="shared" si="9"/>
        <v>385</v>
      </c>
      <c r="I87" s="32">
        <f t="shared" si="9"/>
        <v>335</v>
      </c>
      <c r="J87" s="32">
        <f t="shared" si="9"/>
        <v>365</v>
      </c>
      <c r="K87" s="32">
        <f t="shared" si="9"/>
        <v>0</v>
      </c>
      <c r="L87" s="23">
        <f t="shared" ref="L87" si="10">SUM(L82:L86)</f>
        <v>1775</v>
      </c>
    </row>
    <row r="88" spans="3:12">
      <c r="C88" s="39"/>
      <c r="D88" s="12"/>
      <c r="E88" s="12"/>
      <c r="F88" s="12"/>
      <c r="G88" s="12"/>
      <c r="H88" s="12"/>
      <c r="I88" s="12"/>
      <c r="J88" s="12"/>
      <c r="K88" s="12"/>
      <c r="L88" s="113"/>
    </row>
    <row r="89" spans="3:12" ht="15.75" thickBot="1">
      <c r="C89" s="39"/>
      <c r="D89" s="12"/>
      <c r="E89" s="12"/>
      <c r="F89" s="12"/>
      <c r="G89" s="12"/>
      <c r="H89" s="12"/>
      <c r="I89" s="12"/>
      <c r="J89" s="12"/>
      <c r="K89" s="12"/>
      <c r="L89" s="70"/>
    </row>
    <row r="90" spans="3:12" ht="15.75" thickBot="1">
      <c r="C90" s="563" t="s">
        <v>1</v>
      </c>
      <c r="D90" s="565" t="s">
        <v>71</v>
      </c>
      <c r="E90" s="566"/>
      <c r="F90" s="566"/>
      <c r="G90" s="566"/>
      <c r="H90" s="566"/>
      <c r="I90" s="566"/>
      <c r="J90" s="566"/>
      <c r="K90" s="566"/>
      <c r="L90" s="567"/>
    </row>
    <row r="91" spans="3:12" ht="16.5" thickTop="1" thickBot="1">
      <c r="C91" s="564"/>
      <c r="D91" s="33" t="s">
        <v>3</v>
      </c>
      <c r="E91" s="34" t="s">
        <v>4</v>
      </c>
      <c r="F91" s="34" t="s">
        <v>5</v>
      </c>
      <c r="G91" s="34" t="s">
        <v>6</v>
      </c>
      <c r="H91" s="34" t="s">
        <v>7</v>
      </c>
      <c r="I91" s="34" t="s">
        <v>8</v>
      </c>
      <c r="J91" s="34" t="s">
        <v>9</v>
      </c>
      <c r="K91" s="35" t="s">
        <v>10</v>
      </c>
      <c r="L91" s="38" t="s">
        <v>18</v>
      </c>
    </row>
    <row r="92" spans="3:12">
      <c r="C92" s="59" t="s">
        <v>48</v>
      </c>
      <c r="D92" s="25"/>
      <c r="E92" s="13">
        <v>0</v>
      </c>
      <c r="F92" s="13"/>
      <c r="G92" s="13"/>
      <c r="H92" s="13">
        <v>85</v>
      </c>
      <c r="I92" s="13">
        <v>0</v>
      </c>
      <c r="J92" s="13">
        <v>60</v>
      </c>
      <c r="K92" s="14">
        <v>110</v>
      </c>
      <c r="L92" s="26">
        <f>SUM(D92:K92)</f>
        <v>255</v>
      </c>
    </row>
    <row r="93" spans="3:12">
      <c r="C93" s="58" t="s">
        <v>67</v>
      </c>
      <c r="D93" s="115">
        <v>200</v>
      </c>
      <c r="E93" s="116"/>
      <c r="F93" s="116">
        <v>0</v>
      </c>
      <c r="G93" s="116"/>
      <c r="H93" s="116">
        <v>140</v>
      </c>
      <c r="I93" s="116"/>
      <c r="J93" s="116">
        <v>245</v>
      </c>
      <c r="K93" s="117">
        <v>140</v>
      </c>
      <c r="L93" s="26">
        <f t="shared" ref="L93:L98" si="11">SUM(D93:K93)</f>
        <v>725</v>
      </c>
    </row>
    <row r="94" spans="3:12">
      <c r="C94" s="60" t="s">
        <v>19</v>
      </c>
      <c r="D94" s="115">
        <v>185</v>
      </c>
      <c r="E94" s="116"/>
      <c r="F94" s="116">
        <v>225</v>
      </c>
      <c r="G94" s="116">
        <v>0</v>
      </c>
      <c r="H94" s="116">
        <v>110</v>
      </c>
      <c r="I94" s="116"/>
      <c r="J94" s="116">
        <v>90</v>
      </c>
      <c r="K94" s="117"/>
      <c r="L94" s="26">
        <f t="shared" si="11"/>
        <v>610</v>
      </c>
    </row>
    <row r="95" spans="3:12">
      <c r="C95" s="114" t="s">
        <v>35</v>
      </c>
      <c r="D95" s="115"/>
      <c r="E95" s="116"/>
      <c r="F95" s="116"/>
      <c r="G95" s="116"/>
      <c r="H95" s="116"/>
      <c r="I95" s="116"/>
      <c r="J95" s="116"/>
      <c r="K95" s="117"/>
      <c r="L95" s="26">
        <f t="shared" si="11"/>
        <v>0</v>
      </c>
    </row>
    <row r="96" spans="3:12">
      <c r="C96" s="58" t="s">
        <v>610</v>
      </c>
      <c r="D96" s="5">
        <v>30</v>
      </c>
      <c r="E96" s="6"/>
      <c r="F96" s="6"/>
      <c r="G96" s="6"/>
      <c r="H96" s="6"/>
      <c r="I96" s="6"/>
      <c r="J96" s="6"/>
      <c r="K96" s="8"/>
      <c r="L96" s="26">
        <f t="shared" si="11"/>
        <v>30</v>
      </c>
    </row>
    <row r="97" spans="3:12">
      <c r="C97" s="60"/>
      <c r="D97" s="9"/>
      <c r="E97" s="10"/>
      <c r="F97" s="10"/>
      <c r="G97" s="10"/>
      <c r="H97" s="10"/>
      <c r="I97" s="10"/>
      <c r="J97" s="10"/>
      <c r="K97" s="18"/>
      <c r="L97" s="26">
        <f t="shared" si="11"/>
        <v>0</v>
      </c>
    </row>
    <row r="98" spans="3:12" ht="15.75" thickBot="1">
      <c r="C98" s="57"/>
      <c r="D98" s="9"/>
      <c r="E98" s="10"/>
      <c r="F98" s="10"/>
      <c r="G98" s="10"/>
      <c r="H98" s="10"/>
      <c r="I98" s="10"/>
      <c r="J98" s="10"/>
      <c r="K98" s="18"/>
      <c r="L98" s="26">
        <f t="shared" si="11"/>
        <v>0</v>
      </c>
    </row>
    <row r="99" spans="3:12" ht="15.75" thickBot="1">
      <c r="C99" s="62" t="s">
        <v>2</v>
      </c>
      <c r="D99" s="32">
        <f>SUM(D92:D98)</f>
        <v>415</v>
      </c>
      <c r="E99" s="32">
        <f t="shared" ref="E99:L99" si="12">SUM(E92:E98)</f>
        <v>0</v>
      </c>
      <c r="F99" s="32">
        <f t="shared" si="12"/>
        <v>225</v>
      </c>
      <c r="G99" s="32">
        <f t="shared" si="12"/>
        <v>0</v>
      </c>
      <c r="H99" s="32">
        <f t="shared" si="12"/>
        <v>335</v>
      </c>
      <c r="I99" s="32">
        <f t="shared" si="12"/>
        <v>0</v>
      </c>
      <c r="J99" s="32">
        <f t="shared" si="12"/>
        <v>395</v>
      </c>
      <c r="K99" s="32">
        <f t="shared" si="12"/>
        <v>250</v>
      </c>
      <c r="L99" s="32">
        <f t="shared" si="12"/>
        <v>1620</v>
      </c>
    </row>
    <row r="100" spans="3:12">
      <c r="C100" s="39"/>
      <c r="D100" s="12"/>
      <c r="E100" s="12"/>
      <c r="F100" s="12"/>
      <c r="G100" s="12"/>
      <c r="H100" s="12"/>
      <c r="I100" s="12"/>
      <c r="J100" s="12"/>
      <c r="K100" s="12"/>
      <c r="L100" s="70"/>
    </row>
    <row r="101" spans="3:12" ht="15.75" thickBot="1">
      <c r="C101" s="39"/>
      <c r="D101" s="12"/>
      <c r="E101" s="12"/>
      <c r="F101" s="12"/>
      <c r="G101" s="12"/>
      <c r="H101" s="12"/>
      <c r="I101" s="12"/>
      <c r="J101" s="12"/>
      <c r="K101" s="12"/>
      <c r="L101" s="70"/>
    </row>
    <row r="102" spans="3:12" ht="15.75" thickBot="1">
      <c r="C102" s="563" t="s">
        <v>1</v>
      </c>
      <c r="D102" s="565" t="s">
        <v>72</v>
      </c>
      <c r="E102" s="566"/>
      <c r="F102" s="566"/>
      <c r="G102" s="566"/>
      <c r="H102" s="566"/>
      <c r="I102" s="566"/>
      <c r="J102" s="566"/>
      <c r="K102" s="566"/>
      <c r="L102" s="567"/>
    </row>
    <row r="103" spans="3:12" ht="16.5" thickTop="1" thickBot="1">
      <c r="C103" s="564"/>
      <c r="D103" s="33" t="s">
        <v>3</v>
      </c>
      <c r="E103" s="34" t="s">
        <v>4</v>
      </c>
      <c r="F103" s="34" t="s">
        <v>5</v>
      </c>
      <c r="G103" s="34" t="s">
        <v>6</v>
      </c>
      <c r="H103" s="34" t="s">
        <v>7</v>
      </c>
      <c r="I103" s="34" t="s">
        <v>8</v>
      </c>
      <c r="J103" s="34" t="s">
        <v>9</v>
      </c>
      <c r="K103" s="35" t="s">
        <v>10</v>
      </c>
      <c r="L103" s="38" t="s">
        <v>18</v>
      </c>
    </row>
    <row r="104" spans="3:12">
      <c r="C104" s="59" t="s">
        <v>48</v>
      </c>
      <c r="D104" s="25"/>
      <c r="E104" s="13">
        <v>0</v>
      </c>
      <c r="F104" s="13">
        <v>140</v>
      </c>
      <c r="G104" s="13"/>
      <c r="H104" s="13"/>
      <c r="I104" s="13"/>
      <c r="J104" s="13">
        <v>90</v>
      </c>
      <c r="K104" s="14">
        <v>90</v>
      </c>
      <c r="L104" s="26">
        <f>SUM(D104:K104)</f>
        <v>320</v>
      </c>
    </row>
    <row r="105" spans="3:12">
      <c r="C105" s="60" t="s">
        <v>19</v>
      </c>
      <c r="D105" s="9">
        <v>105</v>
      </c>
      <c r="E105" s="10"/>
      <c r="F105" s="10">
        <v>185</v>
      </c>
      <c r="G105" s="10">
        <v>0</v>
      </c>
      <c r="H105" s="10"/>
      <c r="I105" s="10"/>
      <c r="J105" s="10">
        <v>60</v>
      </c>
      <c r="K105" s="18"/>
      <c r="L105" s="26">
        <f t="shared" ref="L105:L110" si="13">SUM(D105:K105)</f>
        <v>350</v>
      </c>
    </row>
    <row r="106" spans="3:12">
      <c r="C106" s="78" t="s">
        <v>726</v>
      </c>
      <c r="D106" s="75"/>
      <c r="E106" s="76"/>
      <c r="F106" s="76"/>
      <c r="G106" s="76"/>
      <c r="H106" s="76"/>
      <c r="I106" s="76"/>
      <c r="J106" s="76">
        <v>105</v>
      </c>
      <c r="K106" s="77"/>
      <c r="L106" s="26">
        <f t="shared" si="13"/>
        <v>105</v>
      </c>
    </row>
    <row r="107" spans="3:12">
      <c r="C107" s="57" t="s">
        <v>73</v>
      </c>
      <c r="D107" s="9"/>
      <c r="E107" s="10"/>
      <c r="F107" s="10"/>
      <c r="G107" s="10"/>
      <c r="H107" s="10">
        <v>110</v>
      </c>
      <c r="I107" s="10"/>
      <c r="J107" s="10"/>
      <c r="K107" s="18"/>
      <c r="L107" s="26">
        <f t="shared" si="13"/>
        <v>110</v>
      </c>
    </row>
    <row r="108" spans="3:12">
      <c r="C108" s="57" t="s">
        <v>245</v>
      </c>
      <c r="D108" s="9"/>
      <c r="E108" s="10"/>
      <c r="F108" s="10"/>
      <c r="G108" s="10"/>
      <c r="H108" s="10"/>
      <c r="I108" s="10"/>
      <c r="J108" s="10"/>
      <c r="K108" s="18">
        <v>110</v>
      </c>
      <c r="L108" s="26">
        <f t="shared" si="13"/>
        <v>110</v>
      </c>
    </row>
    <row r="109" spans="3:12">
      <c r="C109" s="58" t="s">
        <v>36</v>
      </c>
      <c r="D109" s="5">
        <v>140</v>
      </c>
      <c r="E109" s="6">
        <v>0</v>
      </c>
      <c r="F109" s="6"/>
      <c r="G109" s="6"/>
      <c r="H109" s="6">
        <v>140</v>
      </c>
      <c r="I109" s="6">
        <v>0</v>
      </c>
      <c r="J109" s="6">
        <v>140</v>
      </c>
      <c r="K109" s="8">
        <v>140</v>
      </c>
      <c r="L109" s="26">
        <f t="shared" si="13"/>
        <v>560</v>
      </c>
    </row>
    <row r="110" spans="3:12" ht="15.75" thickBot="1">
      <c r="C110" s="63"/>
      <c r="D110" s="9"/>
      <c r="E110" s="10"/>
      <c r="F110" s="10"/>
      <c r="G110" s="10"/>
      <c r="H110" s="10"/>
      <c r="I110" s="10"/>
      <c r="J110" s="10"/>
      <c r="K110" s="18"/>
      <c r="L110" s="26">
        <f t="shared" si="13"/>
        <v>0</v>
      </c>
    </row>
    <row r="111" spans="3:12" ht="15.75" thickBot="1">
      <c r="C111" s="62" t="s">
        <v>2</v>
      </c>
      <c r="D111" s="32">
        <f>SUM(D104:D110)</f>
        <v>245</v>
      </c>
      <c r="E111" s="32">
        <f t="shared" ref="E111:K111" si="14">SUM(E104:E110)</f>
        <v>0</v>
      </c>
      <c r="F111" s="32">
        <f t="shared" si="14"/>
        <v>325</v>
      </c>
      <c r="G111" s="32">
        <f t="shared" si="14"/>
        <v>0</v>
      </c>
      <c r="H111" s="32">
        <f t="shared" si="14"/>
        <v>250</v>
      </c>
      <c r="I111" s="32">
        <f t="shared" si="14"/>
        <v>0</v>
      </c>
      <c r="J111" s="32">
        <f t="shared" si="14"/>
        <v>395</v>
      </c>
      <c r="K111" s="32">
        <f t="shared" si="14"/>
        <v>340</v>
      </c>
      <c r="L111" s="23">
        <f t="shared" ref="L111" si="15">SUM(L104:L110)</f>
        <v>1555</v>
      </c>
    </row>
    <row r="112" spans="3:12" ht="15.75" thickBot="1"/>
    <row r="113" spans="3:12" ht="15.75" thickBot="1">
      <c r="C113" s="563" t="s">
        <v>1</v>
      </c>
      <c r="D113" s="565" t="s">
        <v>749</v>
      </c>
      <c r="E113" s="566"/>
      <c r="F113" s="566"/>
      <c r="G113" s="566"/>
      <c r="H113" s="566"/>
      <c r="I113" s="566"/>
      <c r="J113" s="566"/>
      <c r="K113" s="566"/>
      <c r="L113" s="567"/>
    </row>
    <row r="114" spans="3:12" ht="16.5" thickTop="1" thickBot="1">
      <c r="C114" s="564"/>
      <c r="D114" s="33" t="s">
        <v>3</v>
      </c>
      <c r="E114" s="34" t="s">
        <v>4</v>
      </c>
      <c r="F114" s="34" t="s">
        <v>5</v>
      </c>
      <c r="G114" s="34" t="s">
        <v>6</v>
      </c>
      <c r="H114" s="34" t="s">
        <v>7</v>
      </c>
      <c r="I114" s="34" t="s">
        <v>8</v>
      </c>
      <c r="J114" s="34" t="s">
        <v>9</v>
      </c>
      <c r="K114" s="35" t="s">
        <v>10</v>
      </c>
      <c r="L114" s="38" t="s">
        <v>18</v>
      </c>
    </row>
    <row r="115" spans="3:12">
      <c r="C115" s="85" t="s">
        <v>36</v>
      </c>
      <c r="D115" s="88">
        <v>0</v>
      </c>
      <c r="E115" s="76">
        <v>200</v>
      </c>
      <c r="F115" s="76"/>
      <c r="G115" s="76"/>
      <c r="H115" s="76">
        <v>210</v>
      </c>
      <c r="I115" s="76"/>
      <c r="J115" s="76">
        <v>35</v>
      </c>
      <c r="K115" s="89"/>
      <c r="L115" s="90">
        <f t="shared" ref="L115:L117" si="16">SUM(D115:K115)</f>
        <v>445</v>
      </c>
    </row>
    <row r="116" spans="3:12">
      <c r="C116" s="181" t="s">
        <v>34</v>
      </c>
      <c r="D116" s="91"/>
      <c r="E116" s="82">
        <v>140</v>
      </c>
      <c r="F116" s="82"/>
      <c r="G116" s="82"/>
      <c r="H116" s="82"/>
      <c r="I116" s="82"/>
      <c r="J116" s="82">
        <v>110</v>
      </c>
      <c r="K116" s="84">
        <v>230</v>
      </c>
      <c r="L116" s="90">
        <f t="shared" si="16"/>
        <v>480</v>
      </c>
    </row>
    <row r="117" spans="3:12" ht="15.75" thickBot="1">
      <c r="C117" s="182" t="s">
        <v>245</v>
      </c>
      <c r="D117" s="92"/>
      <c r="E117" s="93"/>
      <c r="F117" s="93"/>
      <c r="G117" s="93"/>
      <c r="H117" s="93"/>
      <c r="I117" s="93"/>
      <c r="J117" s="93"/>
      <c r="K117" s="77">
        <v>110</v>
      </c>
      <c r="L117" s="90">
        <f t="shared" si="16"/>
        <v>110</v>
      </c>
    </row>
    <row r="118" spans="3:12" ht="15.75" thickBot="1">
      <c r="C118" s="62" t="s">
        <v>2</v>
      </c>
      <c r="D118" s="32">
        <f t="shared" ref="D118:L118" si="17">SUM(D115:D117)</f>
        <v>0</v>
      </c>
      <c r="E118" s="21">
        <f t="shared" si="17"/>
        <v>340</v>
      </c>
      <c r="F118" s="21">
        <f t="shared" si="17"/>
        <v>0</v>
      </c>
      <c r="G118" s="21">
        <f t="shared" si="17"/>
        <v>0</v>
      </c>
      <c r="H118" s="21">
        <f t="shared" si="17"/>
        <v>210</v>
      </c>
      <c r="I118" s="21">
        <f t="shared" si="17"/>
        <v>0</v>
      </c>
      <c r="J118" s="21">
        <f t="shared" si="17"/>
        <v>145</v>
      </c>
      <c r="K118" s="22">
        <f t="shared" si="17"/>
        <v>340</v>
      </c>
      <c r="L118" s="23">
        <f t="shared" si="17"/>
        <v>1035</v>
      </c>
    </row>
    <row r="119" spans="3:12" ht="15.75" thickBot="1"/>
    <row r="120" spans="3:12" ht="15.75" thickBot="1">
      <c r="C120" s="563" t="s">
        <v>1</v>
      </c>
      <c r="D120" s="565" t="s">
        <v>79</v>
      </c>
      <c r="E120" s="566"/>
      <c r="F120" s="566"/>
      <c r="G120" s="566"/>
      <c r="H120" s="566"/>
      <c r="I120" s="566"/>
      <c r="J120" s="566"/>
      <c r="K120" s="566"/>
      <c r="L120" s="588"/>
    </row>
    <row r="121" spans="3:12" ht="16.5" thickTop="1" thickBot="1">
      <c r="C121" s="611"/>
      <c r="D121" s="33" t="s">
        <v>3</v>
      </c>
      <c r="E121" s="34" t="s">
        <v>4</v>
      </c>
      <c r="F121" s="34" t="s">
        <v>5</v>
      </c>
      <c r="G121" s="34" t="s">
        <v>6</v>
      </c>
      <c r="H121" s="34" t="s">
        <v>7</v>
      </c>
      <c r="I121" s="34" t="s">
        <v>8</v>
      </c>
      <c r="J121" s="34" t="s">
        <v>9</v>
      </c>
      <c r="K121" s="35" t="s">
        <v>10</v>
      </c>
      <c r="L121" s="384" t="s">
        <v>18</v>
      </c>
    </row>
    <row r="122" spans="3:12">
      <c r="C122" s="390" t="s">
        <v>67</v>
      </c>
      <c r="D122" s="544">
        <v>110</v>
      </c>
      <c r="E122" s="544">
        <v>175</v>
      </c>
      <c r="F122" s="544"/>
      <c r="G122" s="544"/>
      <c r="H122" s="544">
        <v>55</v>
      </c>
      <c r="I122" s="544">
        <v>80</v>
      </c>
      <c r="J122" s="544">
        <v>245</v>
      </c>
      <c r="K122" s="544"/>
      <c r="L122" s="503">
        <f>SUM(D122:K122)</f>
        <v>665</v>
      </c>
    </row>
    <row r="123" spans="3:12">
      <c r="C123" s="536" t="s">
        <v>48</v>
      </c>
      <c r="D123" s="502">
        <v>115</v>
      </c>
      <c r="E123" s="502">
        <v>120</v>
      </c>
      <c r="F123" s="502">
        <v>140</v>
      </c>
      <c r="G123" s="502"/>
      <c r="H123" s="502">
        <v>195</v>
      </c>
      <c r="I123" s="502">
        <v>250</v>
      </c>
      <c r="J123" s="502">
        <v>90</v>
      </c>
      <c r="K123" s="502">
        <v>130</v>
      </c>
      <c r="L123" s="503">
        <f>SUM(D123:K123)</f>
        <v>1040</v>
      </c>
    </row>
    <row r="124" spans="3:12">
      <c r="C124" s="528" t="s">
        <v>856</v>
      </c>
      <c r="D124" s="502"/>
      <c r="E124" s="502"/>
      <c r="F124" s="502">
        <v>90</v>
      </c>
      <c r="G124" s="502"/>
      <c r="H124" s="502"/>
      <c r="I124" s="502"/>
      <c r="J124" s="502"/>
      <c r="K124" s="502"/>
      <c r="L124" s="503">
        <f t="shared" ref="L124:L131" si="18">SUM(D124:K124)</f>
        <v>90</v>
      </c>
    </row>
    <row r="125" spans="3:12">
      <c r="C125" s="536" t="s">
        <v>378</v>
      </c>
      <c r="D125" s="502"/>
      <c r="E125" s="502"/>
      <c r="F125" s="502"/>
      <c r="G125" s="502"/>
      <c r="H125" s="502"/>
      <c r="I125" s="502"/>
      <c r="J125" s="502"/>
      <c r="K125" s="502">
        <v>105</v>
      </c>
      <c r="L125" s="503">
        <f t="shared" si="18"/>
        <v>105</v>
      </c>
    </row>
    <row r="126" spans="3:12">
      <c r="C126" s="528" t="s">
        <v>19</v>
      </c>
      <c r="D126" s="502">
        <v>95</v>
      </c>
      <c r="E126" s="502"/>
      <c r="F126" s="502">
        <v>85</v>
      </c>
      <c r="G126" s="502">
        <v>125</v>
      </c>
      <c r="H126" s="502"/>
      <c r="I126" s="502"/>
      <c r="J126" s="502">
        <v>25</v>
      </c>
      <c r="K126" s="502"/>
      <c r="L126" s="503">
        <f t="shared" si="18"/>
        <v>330</v>
      </c>
    </row>
    <row r="127" spans="3:12">
      <c r="C127" s="536" t="s">
        <v>64</v>
      </c>
      <c r="D127" s="502"/>
      <c r="E127" s="502"/>
      <c r="F127" s="502"/>
      <c r="G127" s="502"/>
      <c r="H127" s="502">
        <v>140</v>
      </c>
      <c r="I127" s="502">
        <v>55</v>
      </c>
      <c r="J127" s="502"/>
      <c r="K127" s="502"/>
      <c r="L127" s="503">
        <f t="shared" si="18"/>
        <v>195</v>
      </c>
    </row>
    <row r="128" spans="3:12">
      <c r="C128" s="537" t="s">
        <v>601</v>
      </c>
      <c r="D128" s="502"/>
      <c r="E128" s="502"/>
      <c r="F128" s="502"/>
      <c r="G128" s="502"/>
      <c r="H128" s="502">
        <v>80</v>
      </c>
      <c r="I128" s="502"/>
      <c r="J128" s="502"/>
      <c r="K128" s="502"/>
      <c r="L128" s="503">
        <f t="shared" si="18"/>
        <v>80</v>
      </c>
    </row>
    <row r="129" spans="3:12">
      <c r="C129" s="538" t="s">
        <v>858</v>
      </c>
      <c r="D129" s="489"/>
      <c r="E129" s="489"/>
      <c r="F129" s="489"/>
      <c r="G129" s="489">
        <v>0</v>
      </c>
      <c r="H129" s="489"/>
      <c r="I129" s="489"/>
      <c r="J129" s="489"/>
      <c r="K129" s="489"/>
      <c r="L129" s="508">
        <f t="shared" si="18"/>
        <v>0</v>
      </c>
    </row>
    <row r="130" spans="3:12">
      <c r="C130" s="538" t="s">
        <v>600</v>
      </c>
      <c r="D130" s="489"/>
      <c r="E130" s="489"/>
      <c r="F130" s="489"/>
      <c r="G130" s="489"/>
      <c r="H130" s="489"/>
      <c r="I130" s="489"/>
      <c r="J130" s="489">
        <v>55</v>
      </c>
      <c r="K130" s="489"/>
      <c r="L130" s="508">
        <f t="shared" si="18"/>
        <v>55</v>
      </c>
    </row>
    <row r="131" spans="3:12" ht="15.75" thickBot="1">
      <c r="C131" s="528" t="s">
        <v>857</v>
      </c>
      <c r="D131" s="502"/>
      <c r="E131" s="502"/>
      <c r="F131" s="502"/>
      <c r="G131" s="502"/>
      <c r="H131" s="502"/>
      <c r="I131" s="502"/>
      <c r="J131" s="502">
        <v>25</v>
      </c>
      <c r="K131" s="502"/>
      <c r="L131" s="503">
        <f t="shared" si="18"/>
        <v>25</v>
      </c>
    </row>
    <row r="132" spans="3:12" ht="15.75" thickBot="1">
      <c r="C132" s="65" t="s">
        <v>2</v>
      </c>
      <c r="D132" s="31">
        <f>SUM(D122:D131)</f>
        <v>320</v>
      </c>
      <c r="E132" s="31">
        <f t="shared" ref="E132:K132" si="19">SUM(E122:E131)</f>
        <v>295</v>
      </c>
      <c r="F132" s="31">
        <f t="shared" si="19"/>
        <v>315</v>
      </c>
      <c r="G132" s="31">
        <f t="shared" si="19"/>
        <v>125</v>
      </c>
      <c r="H132" s="31">
        <f t="shared" si="19"/>
        <v>470</v>
      </c>
      <c r="I132" s="31">
        <f t="shared" si="19"/>
        <v>385</v>
      </c>
      <c r="J132" s="31">
        <f t="shared" si="19"/>
        <v>440</v>
      </c>
      <c r="K132" s="31">
        <f t="shared" si="19"/>
        <v>235</v>
      </c>
      <c r="L132" s="23">
        <f>SUM(L123:L131)</f>
        <v>1920</v>
      </c>
    </row>
    <row r="133" spans="3:12" ht="15.75" thickBot="1"/>
    <row r="134" spans="3:12" ht="15.75" thickBot="1">
      <c r="C134" s="563" t="s">
        <v>1</v>
      </c>
      <c r="D134" s="565" t="s">
        <v>80</v>
      </c>
      <c r="E134" s="566"/>
      <c r="F134" s="566"/>
      <c r="G134" s="566"/>
      <c r="H134" s="566"/>
      <c r="I134" s="566"/>
      <c r="J134" s="566"/>
      <c r="K134" s="566"/>
      <c r="L134" s="567"/>
    </row>
    <row r="135" spans="3:12" ht="16.5" thickTop="1" thickBot="1">
      <c r="C135" s="564"/>
      <c r="D135" s="33" t="s">
        <v>3</v>
      </c>
      <c r="E135" s="34" t="s">
        <v>4</v>
      </c>
      <c r="F135" s="34" t="s">
        <v>5</v>
      </c>
      <c r="G135" s="34" t="s">
        <v>6</v>
      </c>
      <c r="H135" s="34" t="s">
        <v>7</v>
      </c>
      <c r="I135" s="34" t="s">
        <v>8</v>
      </c>
      <c r="J135" s="34" t="s">
        <v>9</v>
      </c>
      <c r="K135" s="35" t="s">
        <v>10</v>
      </c>
      <c r="L135" s="38" t="s">
        <v>18</v>
      </c>
    </row>
    <row r="136" spans="3:12">
      <c r="C136" s="58" t="s">
        <v>36</v>
      </c>
      <c r="D136" s="5"/>
      <c r="E136" s="6"/>
      <c r="F136" s="6"/>
      <c r="G136" s="6">
        <v>130</v>
      </c>
      <c r="H136" s="6">
        <v>230</v>
      </c>
      <c r="I136" s="6"/>
      <c r="J136" s="6">
        <v>135</v>
      </c>
      <c r="K136" s="8">
        <v>140</v>
      </c>
      <c r="L136" s="16">
        <f t="shared" ref="L136:L142" si="20">SUM(D136:K136)</f>
        <v>635</v>
      </c>
    </row>
    <row r="137" spans="3:12">
      <c r="C137" s="118" t="s">
        <v>48</v>
      </c>
      <c r="D137" s="119"/>
      <c r="E137" s="120"/>
      <c r="F137" s="120">
        <v>135</v>
      </c>
      <c r="G137" s="120"/>
      <c r="H137" s="120"/>
      <c r="I137" s="120">
        <v>95</v>
      </c>
      <c r="J137" s="120"/>
      <c r="K137" s="121"/>
      <c r="L137" s="16">
        <f t="shared" si="20"/>
        <v>230</v>
      </c>
    </row>
    <row r="138" spans="3:12">
      <c r="C138" s="118" t="s">
        <v>68</v>
      </c>
      <c r="D138" s="119"/>
      <c r="E138" s="120"/>
      <c r="F138" s="120"/>
      <c r="G138" s="120"/>
      <c r="H138" s="120">
        <v>70</v>
      </c>
      <c r="I138" s="120">
        <v>205</v>
      </c>
      <c r="J138" s="120"/>
      <c r="K138" s="121"/>
      <c r="L138" s="16">
        <f t="shared" si="20"/>
        <v>275</v>
      </c>
    </row>
    <row r="139" spans="3:12">
      <c r="C139" s="60" t="s">
        <v>19</v>
      </c>
      <c r="D139" s="9"/>
      <c r="E139" s="10"/>
      <c r="F139" s="10">
        <v>85</v>
      </c>
      <c r="G139" s="10">
        <v>105</v>
      </c>
      <c r="H139" s="10"/>
      <c r="I139" s="10"/>
      <c r="J139" s="10"/>
      <c r="K139" s="18"/>
      <c r="L139" s="16">
        <f t="shared" si="20"/>
        <v>190</v>
      </c>
    </row>
    <row r="140" spans="3:12">
      <c r="C140" s="57" t="s">
        <v>66</v>
      </c>
      <c r="D140" s="5"/>
      <c r="E140" s="6"/>
      <c r="F140" s="6">
        <v>105</v>
      </c>
      <c r="G140" s="6"/>
      <c r="H140" s="6"/>
      <c r="I140" s="6"/>
      <c r="J140" s="6"/>
      <c r="K140" s="8"/>
      <c r="L140" s="16">
        <f t="shared" si="20"/>
        <v>105</v>
      </c>
    </row>
    <row r="141" spans="3:12">
      <c r="C141" s="60" t="s">
        <v>74</v>
      </c>
      <c r="D141" s="9"/>
      <c r="E141" s="10"/>
      <c r="F141" s="10"/>
      <c r="G141" s="10"/>
      <c r="H141" s="10"/>
      <c r="I141" s="10"/>
      <c r="J141" s="10">
        <v>0</v>
      </c>
      <c r="K141" s="18"/>
      <c r="L141" s="16">
        <f t="shared" si="20"/>
        <v>0</v>
      </c>
    </row>
    <row r="142" spans="3:12" ht="15.75" thickBot="1">
      <c r="C142" s="57" t="s">
        <v>35</v>
      </c>
      <c r="D142" s="9"/>
      <c r="E142" s="10"/>
      <c r="F142" s="10"/>
      <c r="G142" s="10"/>
      <c r="H142" s="10"/>
      <c r="I142" s="10"/>
      <c r="J142" s="10">
        <v>110</v>
      </c>
      <c r="K142" s="18"/>
      <c r="L142" s="16">
        <f t="shared" si="20"/>
        <v>110</v>
      </c>
    </row>
    <row r="143" spans="3:12" ht="15.75" thickBot="1">
      <c r="C143" s="62" t="s">
        <v>2</v>
      </c>
      <c r="D143" s="32">
        <f t="shared" ref="D143:L143" si="21">SUM(D136:D142)</f>
        <v>0</v>
      </c>
      <c r="E143" s="21">
        <f t="shared" si="21"/>
        <v>0</v>
      </c>
      <c r="F143" s="21">
        <f t="shared" si="21"/>
        <v>325</v>
      </c>
      <c r="G143" s="21">
        <f t="shared" si="21"/>
        <v>235</v>
      </c>
      <c r="H143" s="21">
        <f t="shared" si="21"/>
        <v>300</v>
      </c>
      <c r="I143" s="21">
        <f t="shared" si="21"/>
        <v>300</v>
      </c>
      <c r="J143" s="21">
        <f t="shared" si="21"/>
        <v>245</v>
      </c>
      <c r="K143" s="22">
        <f t="shared" si="21"/>
        <v>140</v>
      </c>
      <c r="L143" s="23">
        <f t="shared" si="21"/>
        <v>1545</v>
      </c>
    </row>
    <row r="144" spans="3:12">
      <c r="C144" s="39"/>
      <c r="D144" s="12"/>
      <c r="E144" s="12"/>
      <c r="F144" s="12"/>
      <c r="G144" s="12"/>
      <c r="H144" s="12"/>
      <c r="I144" s="12"/>
      <c r="J144" s="12"/>
      <c r="K144" s="12"/>
      <c r="L144" s="70"/>
    </row>
    <row r="145" spans="2:13" ht="15.75" thickBot="1"/>
    <row r="146" spans="2:13" ht="15.75" thickBot="1">
      <c r="C146" s="563" t="s">
        <v>1</v>
      </c>
      <c r="D146" s="565" t="s">
        <v>81</v>
      </c>
      <c r="E146" s="566"/>
      <c r="F146" s="566"/>
      <c r="G146" s="566"/>
      <c r="H146" s="566"/>
      <c r="I146" s="566"/>
      <c r="J146" s="566"/>
      <c r="K146" s="566"/>
      <c r="L146" s="567"/>
    </row>
    <row r="147" spans="2:13" ht="16.5" thickTop="1" thickBot="1">
      <c r="C147" s="564"/>
      <c r="D147" s="33" t="s">
        <v>3</v>
      </c>
      <c r="E147" s="34" t="s">
        <v>4</v>
      </c>
      <c r="F147" s="34" t="s">
        <v>5</v>
      </c>
      <c r="G147" s="34" t="s">
        <v>6</v>
      </c>
      <c r="H147" s="34" t="s">
        <v>7</v>
      </c>
      <c r="I147" s="34" t="s">
        <v>8</v>
      </c>
      <c r="J147" s="34" t="s">
        <v>9</v>
      </c>
      <c r="K147" s="35" t="s">
        <v>10</v>
      </c>
      <c r="L147" s="38" t="s">
        <v>18</v>
      </c>
    </row>
    <row r="148" spans="2:13">
      <c r="C148" s="55" t="s">
        <v>67</v>
      </c>
      <c r="D148" s="30">
        <v>130</v>
      </c>
      <c r="E148" s="5">
        <v>135</v>
      </c>
      <c r="F148" s="6"/>
      <c r="G148" s="6"/>
      <c r="H148" s="6">
        <v>80</v>
      </c>
      <c r="I148" s="6"/>
      <c r="J148" s="6">
        <v>130</v>
      </c>
      <c r="K148" s="8">
        <v>130</v>
      </c>
      <c r="L148" s="26">
        <f>SUM(D148:K148)</f>
        <v>605</v>
      </c>
    </row>
    <row r="149" spans="2:13" ht="15.75" thickBot="1">
      <c r="C149" s="52" t="s">
        <v>19</v>
      </c>
      <c r="D149" s="30"/>
      <c r="E149" s="5"/>
      <c r="F149" s="6">
        <v>325</v>
      </c>
      <c r="G149" s="6"/>
      <c r="H149" s="6"/>
      <c r="I149" s="6"/>
      <c r="J149" s="6">
        <v>85</v>
      </c>
      <c r="K149" s="8"/>
      <c r="L149" s="26">
        <f t="shared" ref="L149:L151" si="22">SUM(D149:K149)</f>
        <v>410</v>
      </c>
    </row>
    <row r="150" spans="2:13" ht="15.75" thickBot="1">
      <c r="C150" s="59" t="s">
        <v>16</v>
      </c>
      <c r="D150" s="24">
        <v>175</v>
      </c>
      <c r="E150" s="25">
        <v>165</v>
      </c>
      <c r="F150" s="13"/>
      <c r="G150" s="13"/>
      <c r="H150" s="13"/>
      <c r="I150" s="13"/>
      <c r="J150" s="13"/>
      <c r="K150" s="8"/>
      <c r="L150" s="26">
        <f t="shared" si="22"/>
        <v>340</v>
      </c>
    </row>
    <row r="151" spans="2:13">
      <c r="C151" s="59" t="s">
        <v>48</v>
      </c>
      <c r="D151" s="24"/>
      <c r="E151" s="25"/>
      <c r="F151" s="13"/>
      <c r="G151" s="13"/>
      <c r="H151" s="13"/>
      <c r="I151" s="13"/>
      <c r="J151" s="13">
        <v>105</v>
      </c>
      <c r="K151" s="8"/>
      <c r="L151" s="26">
        <f t="shared" si="22"/>
        <v>105</v>
      </c>
    </row>
    <row r="152" spans="2:13">
      <c r="C152" s="54" t="s">
        <v>379</v>
      </c>
      <c r="D152" s="30"/>
      <c r="E152" s="5"/>
      <c r="F152" s="6"/>
      <c r="G152" s="6"/>
      <c r="H152" s="6"/>
      <c r="I152" s="6"/>
      <c r="J152" s="6"/>
      <c r="K152" s="8">
        <v>105</v>
      </c>
      <c r="L152" s="26">
        <f>SUM(D152:K152)</f>
        <v>105</v>
      </c>
    </row>
    <row r="153" spans="2:13">
      <c r="C153" s="61" t="s">
        <v>64</v>
      </c>
      <c r="D153" s="30"/>
      <c r="E153" s="5"/>
      <c r="F153" s="6"/>
      <c r="G153" s="6"/>
      <c r="H153" s="6">
        <v>320</v>
      </c>
      <c r="I153" s="6">
        <v>235</v>
      </c>
      <c r="J153" s="6"/>
      <c r="K153" s="8"/>
      <c r="L153" s="26">
        <f t="shared" ref="L153" si="23">SUM(D153:K153)</f>
        <v>555</v>
      </c>
    </row>
    <row r="154" spans="2:13" ht="15.75" thickBot="1">
      <c r="C154" s="537" t="s">
        <v>37</v>
      </c>
      <c r="D154" s="30"/>
      <c r="E154" s="5"/>
      <c r="F154" s="6"/>
      <c r="G154" s="6"/>
      <c r="H154" s="6"/>
      <c r="I154" s="6"/>
      <c r="J154" s="6">
        <v>0</v>
      </c>
      <c r="K154" s="8"/>
      <c r="L154" s="26">
        <f>SUM(D154:K154)</f>
        <v>0</v>
      </c>
    </row>
    <row r="155" spans="2:13" ht="15.75" thickBot="1">
      <c r="C155" s="62" t="s">
        <v>2</v>
      </c>
      <c r="D155" s="31">
        <f t="shared" ref="D155:L155" si="24">SUM(D148:D154)</f>
        <v>305</v>
      </c>
      <c r="E155" s="31">
        <f t="shared" si="24"/>
        <v>300</v>
      </c>
      <c r="F155" s="31">
        <f t="shared" si="24"/>
        <v>325</v>
      </c>
      <c r="G155" s="31">
        <f t="shared" si="24"/>
        <v>0</v>
      </c>
      <c r="H155" s="31">
        <f t="shared" si="24"/>
        <v>400</v>
      </c>
      <c r="I155" s="31">
        <f t="shared" si="24"/>
        <v>235</v>
      </c>
      <c r="J155" s="31">
        <f t="shared" si="24"/>
        <v>320</v>
      </c>
      <c r="K155" s="31">
        <f t="shared" si="24"/>
        <v>235</v>
      </c>
      <c r="L155" s="23">
        <f t="shared" si="24"/>
        <v>2120</v>
      </c>
    </row>
    <row r="156" spans="2:13" ht="15.75" thickBot="1"/>
    <row r="157" spans="2:13" ht="19.5" thickBot="1">
      <c r="B157" s="592" t="s">
        <v>751</v>
      </c>
      <c r="C157" s="593"/>
      <c r="D157" s="593"/>
      <c r="E157" s="593"/>
      <c r="F157" s="593"/>
      <c r="G157" s="593"/>
      <c r="H157" s="593"/>
      <c r="I157" s="593"/>
      <c r="J157" s="593"/>
      <c r="K157" s="593"/>
      <c r="L157" s="593"/>
      <c r="M157" s="594"/>
    </row>
    <row r="158" spans="2:13" ht="134.25" customHeight="1">
      <c r="B158" s="595" t="s">
        <v>921</v>
      </c>
      <c r="C158" s="596"/>
      <c r="D158" s="596"/>
      <c r="E158" s="596"/>
      <c r="F158" s="596"/>
      <c r="G158" s="596"/>
      <c r="H158" s="596"/>
      <c r="I158" s="596"/>
      <c r="J158" s="596"/>
      <c r="K158" s="596"/>
      <c r="L158" s="596"/>
      <c r="M158" s="597"/>
    </row>
    <row r="159" spans="2:13" ht="49.5" customHeight="1">
      <c r="B159" s="598" t="s">
        <v>752</v>
      </c>
      <c r="C159" s="599"/>
      <c r="D159" s="599"/>
      <c r="E159" s="599"/>
      <c r="F159" s="599"/>
      <c r="G159" s="599"/>
      <c r="H159" s="599"/>
      <c r="I159" s="599"/>
      <c r="J159" s="599"/>
      <c r="K159" s="599"/>
      <c r="L159" s="599"/>
      <c r="M159" s="600"/>
    </row>
    <row r="160" spans="2:13" ht="21" customHeight="1">
      <c r="B160" s="598" t="s">
        <v>753</v>
      </c>
      <c r="C160" s="599"/>
      <c r="D160" s="599"/>
      <c r="E160" s="599"/>
      <c r="F160" s="599"/>
      <c r="G160" s="599"/>
      <c r="H160" s="599"/>
      <c r="I160" s="599"/>
      <c r="J160" s="599"/>
      <c r="K160" s="599"/>
      <c r="L160" s="599"/>
      <c r="M160" s="600"/>
    </row>
    <row r="161" spans="2:13" ht="18.75" customHeight="1">
      <c r="B161" s="598" t="s">
        <v>755</v>
      </c>
      <c r="C161" s="599"/>
      <c r="D161" s="599"/>
      <c r="E161" s="599"/>
      <c r="F161" s="599"/>
      <c r="G161" s="599"/>
      <c r="H161" s="599"/>
      <c r="I161" s="599"/>
      <c r="J161" s="599"/>
      <c r="K161" s="599"/>
      <c r="L161" s="599"/>
      <c r="M161" s="600"/>
    </row>
    <row r="162" spans="2:13" ht="21.75" customHeight="1" thickBot="1">
      <c r="B162" s="589" t="s">
        <v>754</v>
      </c>
      <c r="C162" s="590"/>
      <c r="D162" s="590"/>
      <c r="E162" s="590"/>
      <c r="F162" s="590"/>
      <c r="G162" s="590"/>
      <c r="H162" s="590"/>
      <c r="I162" s="590"/>
      <c r="J162" s="590"/>
      <c r="K162" s="590"/>
      <c r="L162" s="590"/>
      <c r="M162" s="591"/>
    </row>
  </sheetData>
  <mergeCells count="33">
    <mergeCell ref="F1:H1"/>
    <mergeCell ref="C3:L3"/>
    <mergeCell ref="C120:C121"/>
    <mergeCell ref="D120:L120"/>
    <mergeCell ref="C113:C114"/>
    <mergeCell ref="D113:L113"/>
    <mergeCell ref="C90:C91"/>
    <mergeCell ref="D90:L90"/>
    <mergeCell ref="B38:M38"/>
    <mergeCell ref="B6:B7"/>
    <mergeCell ref="C6:C7"/>
    <mergeCell ref="D6:M6"/>
    <mergeCell ref="C146:C147"/>
    <mergeCell ref="D146:L146"/>
    <mergeCell ref="B9:B36"/>
    <mergeCell ref="C41:C42"/>
    <mergeCell ref="D41:L41"/>
    <mergeCell ref="C134:C135"/>
    <mergeCell ref="D134:L134"/>
    <mergeCell ref="C57:C58"/>
    <mergeCell ref="D57:L57"/>
    <mergeCell ref="C102:C103"/>
    <mergeCell ref="D102:L102"/>
    <mergeCell ref="C69:C70"/>
    <mergeCell ref="D69:L69"/>
    <mergeCell ref="C80:C81"/>
    <mergeCell ref="D80:L80"/>
    <mergeCell ref="B162:M162"/>
    <mergeCell ref="B157:M157"/>
    <mergeCell ref="B158:M158"/>
    <mergeCell ref="B159:M159"/>
    <mergeCell ref="B160:M160"/>
    <mergeCell ref="B161:M16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74"/>
  <sheetViews>
    <sheetView topLeftCell="A4" workbookViewId="0">
      <selection activeCell="D173" sqref="D173"/>
    </sheetView>
  </sheetViews>
  <sheetFormatPr defaultRowHeight="15"/>
  <cols>
    <col min="2" max="2" width="12.28515625" customWidth="1"/>
    <col min="3" max="3" width="21.28515625" customWidth="1"/>
    <col min="4" max="4" width="9.85546875" customWidth="1"/>
    <col min="5" max="5" width="11" customWidth="1"/>
    <col min="6" max="6" width="12" customWidth="1"/>
    <col min="7" max="7" width="10.7109375" customWidth="1"/>
    <col min="8" max="8" width="12.140625" customWidth="1"/>
  </cols>
  <sheetData>
    <row r="1" spans="2:8" ht="15.75" thickBot="1"/>
    <row r="2" spans="2:8" ht="21" customHeight="1">
      <c r="B2" s="166"/>
      <c r="C2" s="620" t="s">
        <v>240</v>
      </c>
      <c r="D2" s="620"/>
      <c r="E2" s="620"/>
      <c r="F2" s="620"/>
      <c r="G2" s="620"/>
      <c r="H2" s="167"/>
    </row>
    <row r="3" spans="2:8">
      <c r="B3" s="168"/>
      <c r="C3" s="169"/>
      <c r="D3" s="15"/>
      <c r="E3" s="15"/>
      <c r="F3" s="15"/>
      <c r="G3" s="15"/>
      <c r="H3" s="170"/>
    </row>
    <row r="4" spans="2:8" ht="18.75" customHeight="1" thickBot="1">
      <c r="B4" s="621" t="s">
        <v>76</v>
      </c>
      <c r="C4" s="622"/>
      <c r="D4" s="622"/>
      <c r="E4" s="622"/>
      <c r="F4" s="622"/>
      <c r="G4" s="622"/>
      <c r="H4" s="623"/>
    </row>
    <row r="5" spans="2:8">
      <c r="B5" s="53"/>
      <c r="C5" s="53"/>
    </row>
    <row r="6" spans="2:8" ht="15.75" thickBot="1">
      <c r="B6" s="53"/>
      <c r="C6" s="53"/>
    </row>
    <row r="7" spans="2:8" ht="15.75" thickBot="1">
      <c r="B7" s="563" t="s">
        <v>0</v>
      </c>
      <c r="C7" s="568" t="s">
        <v>1</v>
      </c>
      <c r="D7" s="624" t="s">
        <v>2</v>
      </c>
      <c r="E7" s="618"/>
      <c r="F7" s="618"/>
      <c r="G7" s="618"/>
      <c r="H7" s="619"/>
    </row>
    <row r="8" spans="2:8" ht="26.25" customHeight="1" thickTop="1" thickBot="1">
      <c r="B8" s="611"/>
      <c r="C8" s="572"/>
      <c r="D8" s="171" t="s">
        <v>242</v>
      </c>
      <c r="E8" s="165" t="s">
        <v>243</v>
      </c>
      <c r="F8" s="183" t="s">
        <v>244</v>
      </c>
      <c r="G8" s="189" t="s">
        <v>11</v>
      </c>
      <c r="H8" s="4" t="s">
        <v>12</v>
      </c>
    </row>
    <row r="9" spans="2:8">
      <c r="B9" s="71"/>
      <c r="C9" s="179" t="s">
        <v>67</v>
      </c>
      <c r="D9" s="342">
        <v>34</v>
      </c>
      <c r="E9" s="343">
        <v>17</v>
      </c>
      <c r="F9" s="184">
        <v>9</v>
      </c>
      <c r="G9" s="190">
        <f t="shared" ref="G9:G34" si="0">SUM(D9:F9)</f>
        <v>60</v>
      </c>
      <c r="H9" s="164">
        <v>1</v>
      </c>
    </row>
    <row r="10" spans="2:8" ht="15.75" thickBot="1">
      <c r="B10" s="601" t="s">
        <v>241</v>
      </c>
      <c r="C10" s="180" t="s">
        <v>48</v>
      </c>
      <c r="D10" s="173">
        <v>17</v>
      </c>
      <c r="E10" s="160">
        <v>8</v>
      </c>
      <c r="F10" s="185">
        <v>6</v>
      </c>
      <c r="G10" s="191">
        <f t="shared" si="0"/>
        <v>31</v>
      </c>
      <c r="H10" s="72">
        <v>2</v>
      </c>
    </row>
    <row r="11" spans="2:8" ht="15.75" thickBot="1">
      <c r="B11" s="601"/>
      <c r="C11" s="181" t="s">
        <v>87</v>
      </c>
      <c r="D11" s="174">
        <v>6</v>
      </c>
      <c r="E11" s="82">
        <v>7</v>
      </c>
      <c r="F11" s="185">
        <v>9</v>
      </c>
      <c r="G11" s="191">
        <f t="shared" si="0"/>
        <v>22</v>
      </c>
      <c r="H11" s="72">
        <v>3</v>
      </c>
    </row>
    <row r="12" spans="2:8" ht="15.75" thickBot="1">
      <c r="B12" s="601"/>
      <c r="C12" s="334" t="s">
        <v>660</v>
      </c>
      <c r="D12" s="335">
        <v>6</v>
      </c>
      <c r="E12" s="451">
        <v>7</v>
      </c>
      <c r="F12" s="257">
        <v>5</v>
      </c>
      <c r="G12" s="191">
        <f t="shared" si="0"/>
        <v>18</v>
      </c>
      <c r="H12" s="72">
        <v>4</v>
      </c>
    </row>
    <row r="13" spans="2:8" ht="15.75" thickBot="1">
      <c r="B13" s="601"/>
      <c r="C13" s="182" t="s">
        <v>86</v>
      </c>
      <c r="D13" s="341">
        <v>4</v>
      </c>
      <c r="E13" s="160">
        <v>2</v>
      </c>
      <c r="F13" s="185">
        <v>1</v>
      </c>
      <c r="G13" s="191">
        <f t="shared" si="0"/>
        <v>7</v>
      </c>
      <c r="H13" s="255">
        <v>5</v>
      </c>
    </row>
    <row r="14" spans="2:8" ht="15.75" thickBot="1">
      <c r="B14" s="601"/>
      <c r="C14" s="181" t="s">
        <v>34</v>
      </c>
      <c r="D14" s="176">
        <v>2</v>
      </c>
      <c r="E14" s="160">
        <v>2</v>
      </c>
      <c r="F14" s="185">
        <v>2</v>
      </c>
      <c r="G14" s="191">
        <f t="shared" ref="G14:G18" si="1">SUM(D14:F14)</f>
        <v>6</v>
      </c>
      <c r="H14" s="255">
        <v>6</v>
      </c>
    </row>
    <row r="15" spans="2:8" ht="15.75" thickBot="1">
      <c r="B15" s="601"/>
      <c r="C15" s="181" t="s">
        <v>245</v>
      </c>
      <c r="D15" s="176"/>
      <c r="E15" s="160">
        <v>4</v>
      </c>
      <c r="F15" s="185">
        <v>1</v>
      </c>
      <c r="G15" s="191">
        <f t="shared" si="1"/>
        <v>5</v>
      </c>
      <c r="H15" s="255">
        <v>7</v>
      </c>
    </row>
    <row r="16" spans="2:8" ht="15.75" thickBot="1">
      <c r="B16" s="601"/>
      <c r="C16" s="182" t="s">
        <v>37</v>
      </c>
      <c r="D16" s="176"/>
      <c r="E16" s="82">
        <v>4</v>
      </c>
      <c r="F16" s="187"/>
      <c r="G16" s="191">
        <f t="shared" si="1"/>
        <v>4</v>
      </c>
      <c r="H16" s="255">
        <v>8</v>
      </c>
    </row>
    <row r="17" spans="2:8" ht="15.75" thickBot="1">
      <c r="B17" s="601"/>
      <c r="C17" s="552" t="s">
        <v>16</v>
      </c>
      <c r="D17" s="529"/>
      <c r="E17" s="553">
        <v>2</v>
      </c>
      <c r="F17" s="554">
        <v>2</v>
      </c>
      <c r="G17" s="191">
        <f t="shared" ref="G17" si="2">SUM(D17:F17)</f>
        <v>4</v>
      </c>
      <c r="H17" s="255">
        <v>9</v>
      </c>
    </row>
    <row r="18" spans="2:8" ht="15.75" thickBot="1">
      <c r="B18" s="601"/>
      <c r="C18" s="334" t="s">
        <v>406</v>
      </c>
      <c r="D18" s="335">
        <v>2</v>
      </c>
      <c r="E18" s="336"/>
      <c r="F18" s="337">
        <v>1</v>
      </c>
      <c r="G18" s="191">
        <f t="shared" si="1"/>
        <v>3</v>
      </c>
      <c r="H18" s="255">
        <v>10</v>
      </c>
    </row>
    <row r="19" spans="2:8" ht="15.75" thickBot="1">
      <c r="B19" s="601"/>
      <c r="C19" s="181" t="s">
        <v>14</v>
      </c>
      <c r="D19" s="174">
        <v>2</v>
      </c>
      <c r="E19" s="161"/>
      <c r="F19" s="186">
        <v>1</v>
      </c>
      <c r="G19" s="191">
        <f t="shared" ref="G19" si="3">SUM(D19:F19)</f>
        <v>3</v>
      </c>
      <c r="H19" s="255">
        <v>11</v>
      </c>
    </row>
    <row r="20" spans="2:8" ht="26.25" thickBot="1">
      <c r="B20" s="602"/>
      <c r="C20" s="182" t="s">
        <v>83</v>
      </c>
      <c r="D20" s="174"/>
      <c r="E20" s="82">
        <v>1</v>
      </c>
      <c r="F20" s="187">
        <v>1</v>
      </c>
      <c r="G20" s="556">
        <f t="shared" si="0"/>
        <v>2</v>
      </c>
      <c r="H20" s="159">
        <v>12</v>
      </c>
    </row>
    <row r="21" spans="2:8" ht="15.75" thickBot="1">
      <c r="B21" s="603"/>
      <c r="C21" s="181" t="s">
        <v>35</v>
      </c>
      <c r="D21" s="176"/>
      <c r="E21" s="160">
        <v>1</v>
      </c>
      <c r="F21" s="185">
        <v>1</v>
      </c>
      <c r="G21" s="191">
        <f t="shared" si="0"/>
        <v>2</v>
      </c>
      <c r="H21" s="548">
        <v>12</v>
      </c>
    </row>
    <row r="22" spans="2:8" ht="15.75" thickBot="1">
      <c r="B22" s="602"/>
      <c r="C22" s="182" t="s">
        <v>82</v>
      </c>
      <c r="D22" s="176"/>
      <c r="E22" s="82">
        <v>1</v>
      </c>
      <c r="F22" s="187"/>
      <c r="G22" s="191">
        <f t="shared" si="0"/>
        <v>1</v>
      </c>
      <c r="H22" s="159">
        <v>14</v>
      </c>
    </row>
    <row r="23" spans="2:8" ht="15.75" thickBot="1">
      <c r="B23" s="605"/>
      <c r="C23" s="338" t="s">
        <v>309</v>
      </c>
      <c r="D23" s="335"/>
      <c r="E23" s="339"/>
      <c r="F23" s="340">
        <v>1</v>
      </c>
      <c r="G23" s="191">
        <f t="shared" si="0"/>
        <v>1</v>
      </c>
      <c r="H23" s="459">
        <v>15</v>
      </c>
    </row>
    <row r="24" spans="2:8" ht="15.75" thickBot="1">
      <c r="B24" s="603"/>
      <c r="C24" s="528" t="s">
        <v>856</v>
      </c>
      <c r="D24" s="529"/>
      <c r="E24" s="502"/>
      <c r="F24" s="530">
        <v>1</v>
      </c>
      <c r="G24" s="531">
        <f t="shared" si="0"/>
        <v>1</v>
      </c>
      <c r="H24" s="532">
        <v>15</v>
      </c>
    </row>
    <row r="25" spans="2:8" ht="15.75" thickBot="1">
      <c r="B25" s="603"/>
      <c r="C25" s="528" t="s">
        <v>859</v>
      </c>
      <c r="D25" s="529"/>
      <c r="E25" s="502"/>
      <c r="F25" s="530">
        <v>1</v>
      </c>
      <c r="G25" s="531">
        <f t="shared" si="0"/>
        <v>1</v>
      </c>
      <c r="H25" s="532">
        <v>15</v>
      </c>
    </row>
    <row r="26" spans="2:8" ht="15.75" thickBot="1">
      <c r="B26" s="602"/>
      <c r="C26" s="182" t="s">
        <v>84</v>
      </c>
      <c r="D26" s="177"/>
      <c r="E26" s="162"/>
      <c r="F26" s="188">
        <v>1</v>
      </c>
      <c r="G26" s="191">
        <f t="shared" si="0"/>
        <v>1</v>
      </c>
      <c r="H26" s="159">
        <v>15</v>
      </c>
    </row>
    <row r="27" spans="2:8" ht="15.75" thickBot="1">
      <c r="B27" s="602"/>
      <c r="C27" s="181" t="s">
        <v>661</v>
      </c>
      <c r="D27" s="176"/>
      <c r="E27" s="160"/>
      <c r="F27" s="185"/>
      <c r="G27" s="191">
        <f t="shared" si="0"/>
        <v>0</v>
      </c>
      <c r="H27" s="159">
        <v>19</v>
      </c>
    </row>
    <row r="28" spans="2:8" ht="15.75" thickBot="1">
      <c r="B28" s="602"/>
      <c r="C28" s="181" t="s">
        <v>858</v>
      </c>
      <c r="D28" s="178"/>
      <c r="E28" s="82"/>
      <c r="F28" s="187"/>
      <c r="G28" s="191">
        <f t="shared" si="0"/>
        <v>0</v>
      </c>
      <c r="H28" s="159">
        <v>20</v>
      </c>
    </row>
    <row r="29" spans="2:8" ht="15.75" thickBot="1">
      <c r="B29" s="602"/>
      <c r="C29" s="181"/>
      <c r="D29" s="176"/>
      <c r="E29" s="160"/>
      <c r="F29" s="185"/>
      <c r="G29" s="191">
        <f t="shared" si="0"/>
        <v>0</v>
      </c>
      <c r="H29" s="159"/>
    </row>
    <row r="30" spans="2:8" ht="15.75" thickBot="1">
      <c r="B30" s="602"/>
      <c r="C30" s="338"/>
      <c r="D30" s="335"/>
      <c r="E30" s="339"/>
      <c r="F30" s="340"/>
      <c r="G30" s="191">
        <f t="shared" si="0"/>
        <v>0</v>
      </c>
      <c r="H30" s="159"/>
    </row>
    <row r="31" spans="2:8" ht="15.75" thickBot="1">
      <c r="B31" s="602"/>
      <c r="C31" s="181"/>
      <c r="D31" s="176"/>
      <c r="E31" s="82"/>
      <c r="F31" s="187"/>
      <c r="G31" s="191">
        <f t="shared" si="0"/>
        <v>0</v>
      </c>
      <c r="H31" s="159"/>
    </row>
    <row r="32" spans="2:8" ht="15.75" thickBot="1">
      <c r="B32" s="602"/>
      <c r="C32" s="180"/>
      <c r="D32" s="173"/>
      <c r="E32" s="160"/>
      <c r="F32" s="185"/>
      <c r="G32" s="191">
        <f t="shared" si="0"/>
        <v>0</v>
      </c>
      <c r="H32" s="159"/>
    </row>
    <row r="33" spans="2:8" ht="15.75" thickBot="1">
      <c r="B33" s="602"/>
      <c r="C33" s="181"/>
      <c r="D33" s="176"/>
      <c r="E33" s="160"/>
      <c r="F33" s="185"/>
      <c r="G33" s="191">
        <f t="shared" si="0"/>
        <v>0</v>
      </c>
      <c r="H33" s="159"/>
    </row>
    <row r="34" spans="2:8" ht="15.75" thickBot="1">
      <c r="B34" s="602"/>
      <c r="C34" s="192"/>
      <c r="D34" s="193"/>
      <c r="E34" s="194"/>
      <c r="F34" s="195"/>
      <c r="G34" s="196">
        <f t="shared" si="0"/>
        <v>0</v>
      </c>
      <c r="H34" s="197"/>
    </row>
    <row r="35" spans="2:8" ht="15.75" thickBot="1">
      <c r="B35" s="625"/>
      <c r="C35" s="65" t="s">
        <v>2</v>
      </c>
      <c r="D35" s="198">
        <f>SUM(D9:D34)</f>
        <v>73</v>
      </c>
      <c r="E35" s="198">
        <f>SUM(E9:E34)</f>
        <v>56</v>
      </c>
      <c r="F35" s="199">
        <f t="shared" ref="F35" si="4">SUM(F9:F34)</f>
        <v>43</v>
      </c>
      <c r="G35" s="158">
        <f>SUM(G9:G34)</f>
        <v>172</v>
      </c>
      <c r="H35" s="11"/>
    </row>
    <row r="37" spans="2:8" ht="15.75" thickBot="1"/>
    <row r="38" spans="2:8" ht="15.75" thickBot="1">
      <c r="C38" s="563" t="s">
        <v>1</v>
      </c>
      <c r="D38" s="565" t="s">
        <v>17</v>
      </c>
      <c r="E38" s="566"/>
      <c r="F38" s="566"/>
      <c r="G38" s="567"/>
    </row>
    <row r="39" spans="2:8" ht="16.5" thickTop="1" thickBot="1">
      <c r="C39" s="564"/>
      <c r="D39" s="434" t="s">
        <v>606</v>
      </c>
      <c r="E39" s="435" t="s">
        <v>607</v>
      </c>
      <c r="F39" s="435" t="s">
        <v>608</v>
      </c>
      <c r="G39" s="38" t="s">
        <v>18</v>
      </c>
    </row>
    <row r="40" spans="2:8">
      <c r="C40" s="179" t="s">
        <v>67</v>
      </c>
      <c r="D40" s="172">
        <v>2</v>
      </c>
      <c r="E40" s="163">
        <v>2</v>
      </c>
      <c r="F40" s="184"/>
      <c r="G40" s="26">
        <f t="shared" ref="G40:G48" si="5">SUM(D40:F40)</f>
        <v>4</v>
      </c>
    </row>
    <row r="41" spans="2:8">
      <c r="C41" s="180" t="s">
        <v>48</v>
      </c>
      <c r="D41" s="173">
        <v>3</v>
      </c>
      <c r="E41" s="160"/>
      <c r="F41" s="185">
        <v>1</v>
      </c>
      <c r="G41" s="26">
        <f t="shared" si="5"/>
        <v>4</v>
      </c>
    </row>
    <row r="42" spans="2:8">
      <c r="C42" s="181" t="s">
        <v>14</v>
      </c>
      <c r="D42" s="174">
        <v>2</v>
      </c>
      <c r="E42" s="161"/>
      <c r="F42" s="186">
        <v>1</v>
      </c>
      <c r="G42" s="26">
        <f t="shared" si="5"/>
        <v>3</v>
      </c>
    </row>
    <row r="43" spans="2:8">
      <c r="C43" s="182" t="s">
        <v>86</v>
      </c>
      <c r="D43" s="175">
        <v>1</v>
      </c>
      <c r="E43" s="160">
        <v>1</v>
      </c>
      <c r="F43" s="185">
        <v>1</v>
      </c>
      <c r="G43" s="26">
        <f t="shared" si="5"/>
        <v>3</v>
      </c>
    </row>
    <row r="44" spans="2:8">
      <c r="C44" s="181" t="s">
        <v>87</v>
      </c>
      <c r="D44" s="174"/>
      <c r="E44" s="82">
        <v>1</v>
      </c>
      <c r="F44" s="185">
        <v>2</v>
      </c>
      <c r="G44" s="26">
        <f t="shared" si="5"/>
        <v>3</v>
      </c>
    </row>
    <row r="45" spans="2:8">
      <c r="C45" s="182" t="s">
        <v>82</v>
      </c>
      <c r="D45" s="176"/>
      <c r="E45" s="82"/>
      <c r="F45" s="187"/>
      <c r="G45" s="26">
        <f t="shared" si="5"/>
        <v>0</v>
      </c>
    </row>
    <row r="46" spans="2:8">
      <c r="C46" s="181" t="s">
        <v>34</v>
      </c>
      <c r="D46" s="176"/>
      <c r="E46" s="160">
        <v>1</v>
      </c>
      <c r="F46" s="185"/>
      <c r="G46" s="26">
        <f t="shared" si="5"/>
        <v>1</v>
      </c>
    </row>
    <row r="47" spans="2:8">
      <c r="C47" s="182" t="s">
        <v>37</v>
      </c>
      <c r="D47" s="176"/>
      <c r="E47" s="82">
        <v>2</v>
      </c>
      <c r="F47" s="187"/>
      <c r="G47" s="26">
        <f t="shared" si="5"/>
        <v>2</v>
      </c>
    </row>
    <row r="48" spans="2:8">
      <c r="C48" s="182" t="s">
        <v>84</v>
      </c>
      <c r="D48" s="177"/>
      <c r="E48" s="162"/>
      <c r="F48" s="188"/>
      <c r="G48" s="26">
        <f t="shared" si="5"/>
        <v>0</v>
      </c>
    </row>
    <row r="49" spans="3:7">
      <c r="C49" s="182" t="s">
        <v>85</v>
      </c>
      <c r="D49" s="176"/>
      <c r="E49" s="160"/>
      <c r="F49" s="185"/>
      <c r="G49" s="26">
        <f t="shared" ref="G49:G50" si="6">SUM(D49:F49)</f>
        <v>0</v>
      </c>
    </row>
    <row r="50" spans="3:7" ht="26.25" thickBot="1">
      <c r="C50" s="182" t="s">
        <v>83</v>
      </c>
      <c r="D50" s="174"/>
      <c r="E50" s="82"/>
      <c r="F50" s="187">
        <v>1</v>
      </c>
      <c r="G50" s="26">
        <f t="shared" si="6"/>
        <v>1</v>
      </c>
    </row>
    <row r="51" spans="3:7" ht="15.75" thickBot="1">
      <c r="C51" s="62" t="s">
        <v>2</v>
      </c>
      <c r="D51" s="32">
        <f t="shared" ref="D51:G51" si="7">SUM(D40:D50)</f>
        <v>8</v>
      </c>
      <c r="E51" s="21">
        <f t="shared" si="7"/>
        <v>7</v>
      </c>
      <c r="F51" s="21">
        <f t="shared" si="7"/>
        <v>6</v>
      </c>
      <c r="G51" s="23">
        <f t="shared" si="7"/>
        <v>21</v>
      </c>
    </row>
    <row r="52" spans="3:7" ht="15.75" thickBot="1"/>
    <row r="53" spans="3:7" ht="15.75" thickBot="1">
      <c r="C53" s="563" t="s">
        <v>1</v>
      </c>
      <c r="D53" s="565" t="s">
        <v>492</v>
      </c>
      <c r="E53" s="566"/>
      <c r="F53" s="566"/>
      <c r="G53" s="567"/>
    </row>
    <row r="54" spans="3:7" ht="16.5" thickTop="1" thickBot="1">
      <c r="C54" s="564"/>
      <c r="D54" s="434" t="s">
        <v>606</v>
      </c>
      <c r="E54" s="435" t="s">
        <v>607</v>
      </c>
      <c r="F54" s="435" t="s">
        <v>608</v>
      </c>
      <c r="G54" s="38" t="s">
        <v>18</v>
      </c>
    </row>
    <row r="55" spans="3:7">
      <c r="C55" s="179" t="s">
        <v>67</v>
      </c>
      <c r="D55" s="172">
        <v>2</v>
      </c>
      <c r="E55" s="163">
        <v>1</v>
      </c>
      <c r="F55" s="184">
        <v>1</v>
      </c>
      <c r="G55" s="26">
        <f t="shared" ref="G55:G65" si="8">SUM(D55:F55)</f>
        <v>4</v>
      </c>
    </row>
    <row r="56" spans="3:7">
      <c r="C56" s="180" t="s">
        <v>48</v>
      </c>
      <c r="D56" s="173"/>
      <c r="E56" s="160">
        <v>1</v>
      </c>
      <c r="F56" s="185"/>
      <c r="G56" s="26">
        <f t="shared" si="8"/>
        <v>1</v>
      </c>
    </row>
    <row r="57" spans="3:7">
      <c r="C57" s="181" t="s">
        <v>14</v>
      </c>
      <c r="D57" s="174"/>
      <c r="E57" s="161"/>
      <c r="F57" s="186"/>
      <c r="G57" s="26">
        <f t="shared" si="8"/>
        <v>0</v>
      </c>
    </row>
    <row r="58" spans="3:7">
      <c r="C58" s="182" t="s">
        <v>86</v>
      </c>
      <c r="D58" s="175">
        <v>3</v>
      </c>
      <c r="E58" s="160"/>
      <c r="F58" s="185"/>
      <c r="G58" s="26">
        <f t="shared" si="8"/>
        <v>3</v>
      </c>
    </row>
    <row r="59" spans="3:7">
      <c r="C59" s="181" t="s">
        <v>87</v>
      </c>
      <c r="D59" s="174">
        <v>2</v>
      </c>
      <c r="E59" s="82">
        <v>1</v>
      </c>
      <c r="F59" s="185">
        <v>3</v>
      </c>
      <c r="G59" s="26">
        <f t="shared" si="8"/>
        <v>6</v>
      </c>
    </row>
    <row r="60" spans="3:7">
      <c r="C60" s="182" t="s">
        <v>82</v>
      </c>
      <c r="D60" s="176"/>
      <c r="E60" s="82"/>
      <c r="F60" s="187"/>
      <c r="G60" s="26">
        <f t="shared" si="8"/>
        <v>0</v>
      </c>
    </row>
    <row r="61" spans="3:7">
      <c r="C61" s="181" t="s">
        <v>34</v>
      </c>
      <c r="D61" s="176"/>
      <c r="E61" s="160"/>
      <c r="F61" s="185"/>
      <c r="G61" s="26">
        <f t="shared" si="8"/>
        <v>0</v>
      </c>
    </row>
    <row r="62" spans="3:7">
      <c r="C62" s="182" t="s">
        <v>37</v>
      </c>
      <c r="D62" s="176"/>
      <c r="E62" s="82">
        <v>2</v>
      </c>
      <c r="F62" s="187"/>
      <c r="G62" s="26">
        <f t="shared" si="8"/>
        <v>2</v>
      </c>
    </row>
    <row r="63" spans="3:7">
      <c r="C63" s="182" t="s">
        <v>84</v>
      </c>
      <c r="D63" s="177"/>
      <c r="E63" s="162"/>
      <c r="F63" s="188"/>
      <c r="G63" s="26">
        <f t="shared" si="8"/>
        <v>0</v>
      </c>
    </row>
    <row r="64" spans="3:7">
      <c r="C64" s="182" t="s">
        <v>85</v>
      </c>
      <c r="D64" s="176"/>
      <c r="E64" s="160"/>
      <c r="F64" s="185"/>
      <c r="G64" s="26">
        <f t="shared" si="8"/>
        <v>0</v>
      </c>
    </row>
    <row r="65" spans="3:7" ht="15.75" thickBot="1">
      <c r="C65" s="182" t="s">
        <v>309</v>
      </c>
      <c r="D65" s="174"/>
      <c r="E65" s="82"/>
      <c r="F65" s="187">
        <v>1</v>
      </c>
      <c r="G65" s="26">
        <f t="shared" si="8"/>
        <v>1</v>
      </c>
    </row>
    <row r="66" spans="3:7" ht="15.75" thickBot="1">
      <c r="C66" s="62" t="s">
        <v>2</v>
      </c>
      <c r="D66" s="32">
        <f t="shared" ref="D66:G66" si="9">SUM(D55:D65)</f>
        <v>7</v>
      </c>
      <c r="E66" s="21">
        <f t="shared" si="9"/>
        <v>5</v>
      </c>
      <c r="F66" s="21">
        <f t="shared" si="9"/>
        <v>5</v>
      </c>
      <c r="G66" s="23">
        <f t="shared" si="9"/>
        <v>17</v>
      </c>
    </row>
    <row r="67" spans="3:7" ht="15.75" thickBot="1"/>
    <row r="68" spans="3:7" ht="15.75" thickBot="1">
      <c r="C68" s="563" t="s">
        <v>1</v>
      </c>
      <c r="D68" s="565" t="s">
        <v>77</v>
      </c>
      <c r="E68" s="566"/>
      <c r="F68" s="566"/>
      <c r="G68" s="567"/>
    </row>
    <row r="69" spans="3:7" ht="16.5" thickTop="1" thickBot="1">
      <c r="C69" s="564"/>
      <c r="D69" s="434" t="s">
        <v>606</v>
      </c>
      <c r="E69" s="435" t="s">
        <v>607</v>
      </c>
      <c r="F69" s="435" t="s">
        <v>608</v>
      </c>
      <c r="G69" s="38" t="s">
        <v>18</v>
      </c>
    </row>
    <row r="70" spans="3:7">
      <c r="C70" s="179" t="s">
        <v>67</v>
      </c>
      <c r="D70" s="172">
        <v>5</v>
      </c>
      <c r="E70" s="163">
        <v>4</v>
      </c>
      <c r="F70" s="184">
        <v>1</v>
      </c>
      <c r="G70" s="26">
        <f t="shared" ref="G70:G80" si="10">SUM(D70:F70)</f>
        <v>10</v>
      </c>
    </row>
    <row r="71" spans="3:7">
      <c r="C71" s="180" t="s">
        <v>48</v>
      </c>
      <c r="D71" s="173">
        <v>3</v>
      </c>
      <c r="E71" s="160">
        <v>2</v>
      </c>
      <c r="F71" s="185">
        <v>1</v>
      </c>
      <c r="G71" s="26">
        <f t="shared" si="10"/>
        <v>6</v>
      </c>
    </row>
    <row r="72" spans="3:7">
      <c r="C72" s="181" t="s">
        <v>14</v>
      </c>
      <c r="D72" s="174"/>
      <c r="E72" s="161"/>
      <c r="F72" s="186"/>
      <c r="G72" s="26">
        <f t="shared" si="10"/>
        <v>0</v>
      </c>
    </row>
    <row r="73" spans="3:7">
      <c r="C73" s="182" t="s">
        <v>86</v>
      </c>
      <c r="D73" s="175"/>
      <c r="E73" s="160"/>
      <c r="F73" s="185"/>
      <c r="G73" s="26">
        <f t="shared" si="10"/>
        <v>0</v>
      </c>
    </row>
    <row r="74" spans="3:7">
      <c r="C74" s="181" t="s">
        <v>87</v>
      </c>
      <c r="D74" s="174"/>
      <c r="E74" s="82"/>
      <c r="F74" s="185"/>
      <c r="G74" s="26">
        <f t="shared" si="10"/>
        <v>0</v>
      </c>
    </row>
    <row r="75" spans="3:7">
      <c r="C75" s="182" t="s">
        <v>82</v>
      </c>
      <c r="D75" s="176"/>
      <c r="E75" s="82"/>
      <c r="F75" s="187"/>
      <c r="G75" s="26">
        <f t="shared" si="10"/>
        <v>0</v>
      </c>
    </row>
    <row r="76" spans="3:7">
      <c r="C76" s="181" t="s">
        <v>34</v>
      </c>
      <c r="D76" s="176"/>
      <c r="E76" s="160"/>
      <c r="F76" s="185"/>
      <c r="G76" s="26">
        <f t="shared" si="10"/>
        <v>0</v>
      </c>
    </row>
    <row r="77" spans="3:7">
      <c r="C77" s="182" t="s">
        <v>37</v>
      </c>
      <c r="D77" s="176"/>
      <c r="E77" s="82"/>
      <c r="F77" s="187"/>
      <c r="G77" s="26">
        <f t="shared" si="10"/>
        <v>0</v>
      </c>
    </row>
    <row r="78" spans="3:7">
      <c r="C78" s="182" t="s">
        <v>84</v>
      </c>
      <c r="D78" s="177"/>
      <c r="E78" s="162"/>
      <c r="F78" s="188"/>
      <c r="G78" s="26">
        <f t="shared" si="10"/>
        <v>0</v>
      </c>
    </row>
    <row r="79" spans="3:7">
      <c r="C79" s="182" t="s">
        <v>85</v>
      </c>
      <c r="D79" s="176"/>
      <c r="E79" s="160"/>
      <c r="F79" s="185"/>
      <c r="G79" s="26">
        <f t="shared" si="10"/>
        <v>0</v>
      </c>
    </row>
    <row r="80" spans="3:7" ht="15.75" thickBot="1">
      <c r="C80" s="182" t="s">
        <v>493</v>
      </c>
      <c r="D80" s="174"/>
      <c r="E80" s="82"/>
      <c r="F80" s="187">
        <v>1</v>
      </c>
      <c r="G80" s="26">
        <f t="shared" si="10"/>
        <v>1</v>
      </c>
    </row>
    <row r="81" spans="3:7" ht="15.75" thickBot="1">
      <c r="C81" s="62" t="s">
        <v>2</v>
      </c>
      <c r="D81" s="32">
        <f t="shared" ref="D81:G81" si="11">SUM(D70:D80)</f>
        <v>8</v>
      </c>
      <c r="E81" s="21">
        <f t="shared" si="11"/>
        <v>6</v>
      </c>
      <c r="F81" s="21">
        <f t="shared" si="11"/>
        <v>3</v>
      </c>
      <c r="G81" s="23">
        <f t="shared" si="11"/>
        <v>17</v>
      </c>
    </row>
    <row r="82" spans="3:7" ht="15.75" thickBot="1"/>
    <row r="83" spans="3:7" ht="15.75" thickBot="1">
      <c r="C83" s="563" t="s">
        <v>1</v>
      </c>
      <c r="D83" s="565" t="s">
        <v>78</v>
      </c>
      <c r="E83" s="566"/>
      <c r="F83" s="566"/>
      <c r="G83" s="567"/>
    </row>
    <row r="84" spans="3:7" ht="16.5" thickTop="1" thickBot="1">
      <c r="C84" s="564"/>
      <c r="D84" s="434" t="s">
        <v>606</v>
      </c>
      <c r="E84" s="435" t="s">
        <v>607</v>
      </c>
      <c r="F84" s="435" t="s">
        <v>608</v>
      </c>
      <c r="G84" s="38" t="s">
        <v>18</v>
      </c>
    </row>
    <row r="85" spans="3:7">
      <c r="C85" s="179" t="s">
        <v>67</v>
      </c>
      <c r="D85" s="172">
        <v>5</v>
      </c>
      <c r="E85" s="163">
        <v>3</v>
      </c>
      <c r="F85" s="184">
        <v>1</v>
      </c>
      <c r="G85" s="26">
        <f t="shared" ref="G85:G95" si="12">SUM(D85:F85)</f>
        <v>9</v>
      </c>
    </row>
    <row r="86" spans="3:7">
      <c r="C86" s="180" t="s">
        <v>48</v>
      </c>
      <c r="D86" s="173"/>
      <c r="E86" s="160">
        <v>1</v>
      </c>
      <c r="F86" s="185"/>
      <c r="G86" s="26">
        <f t="shared" si="12"/>
        <v>1</v>
      </c>
    </row>
    <row r="87" spans="3:7">
      <c r="C87" s="181" t="s">
        <v>14</v>
      </c>
      <c r="D87" s="174"/>
      <c r="E87" s="161"/>
      <c r="F87" s="186"/>
      <c r="G87" s="26">
        <f t="shared" si="12"/>
        <v>0</v>
      </c>
    </row>
    <row r="88" spans="3:7">
      <c r="C88" s="182" t="s">
        <v>86</v>
      </c>
      <c r="D88" s="175"/>
      <c r="E88" s="160"/>
      <c r="F88" s="185"/>
      <c r="G88" s="26">
        <f t="shared" si="12"/>
        <v>0</v>
      </c>
    </row>
    <row r="89" spans="3:7">
      <c r="C89" s="181" t="s">
        <v>87</v>
      </c>
      <c r="D89" s="174">
        <v>1</v>
      </c>
      <c r="E89" s="82">
        <v>2</v>
      </c>
      <c r="F89" s="185">
        <v>1</v>
      </c>
      <c r="G89" s="26">
        <f t="shared" si="12"/>
        <v>4</v>
      </c>
    </row>
    <row r="90" spans="3:7">
      <c r="C90" s="182" t="s">
        <v>35</v>
      </c>
      <c r="D90" s="176"/>
      <c r="E90" s="82"/>
      <c r="F90" s="187">
        <v>1</v>
      </c>
      <c r="G90" s="26">
        <f t="shared" si="12"/>
        <v>1</v>
      </c>
    </row>
    <row r="91" spans="3:7">
      <c r="C91" s="181" t="s">
        <v>406</v>
      </c>
      <c r="D91" s="176">
        <v>2</v>
      </c>
      <c r="E91" s="160"/>
      <c r="F91" s="185">
        <v>1</v>
      </c>
      <c r="G91" s="26">
        <f t="shared" si="12"/>
        <v>3</v>
      </c>
    </row>
    <row r="92" spans="3:7">
      <c r="C92" s="182" t="s">
        <v>37</v>
      </c>
      <c r="D92" s="176"/>
      <c r="E92" s="82"/>
      <c r="F92" s="187"/>
      <c r="G92" s="26">
        <f t="shared" si="12"/>
        <v>0</v>
      </c>
    </row>
    <row r="93" spans="3:7">
      <c r="C93" s="182" t="s">
        <v>84</v>
      </c>
      <c r="D93" s="177"/>
      <c r="E93" s="162"/>
      <c r="F93" s="188"/>
      <c r="G93" s="26">
        <f t="shared" si="12"/>
        <v>0</v>
      </c>
    </row>
    <row r="94" spans="3:7">
      <c r="C94" s="182" t="s">
        <v>85</v>
      </c>
      <c r="D94" s="176"/>
      <c r="E94" s="160"/>
      <c r="F94" s="185"/>
      <c r="G94" s="26">
        <f t="shared" si="12"/>
        <v>0</v>
      </c>
    </row>
    <row r="95" spans="3:7" ht="15.75" thickBot="1">
      <c r="C95" s="182" t="s">
        <v>493</v>
      </c>
      <c r="D95" s="174"/>
      <c r="E95" s="82"/>
      <c r="F95" s="187"/>
      <c r="G95" s="26">
        <f t="shared" si="12"/>
        <v>0</v>
      </c>
    </row>
    <row r="96" spans="3:7" ht="15.75" thickBot="1">
      <c r="C96" s="62" t="s">
        <v>2</v>
      </c>
      <c r="D96" s="32">
        <f t="shared" ref="D96:G96" si="13">SUM(D85:D95)</f>
        <v>8</v>
      </c>
      <c r="E96" s="21">
        <f t="shared" si="13"/>
        <v>6</v>
      </c>
      <c r="F96" s="21">
        <f t="shared" si="13"/>
        <v>4</v>
      </c>
      <c r="G96" s="23">
        <f t="shared" si="13"/>
        <v>18</v>
      </c>
    </row>
    <row r="98" spans="3:7" ht="15.75" thickBot="1"/>
    <row r="99" spans="3:7" ht="15.75" thickBot="1">
      <c r="C99" s="568" t="s">
        <v>1</v>
      </c>
      <c r="D99" s="573" t="s">
        <v>605</v>
      </c>
      <c r="E99" s="566"/>
      <c r="F99" s="566"/>
      <c r="G99" s="588"/>
    </row>
    <row r="100" spans="3:7" ht="16.5" thickTop="1" thickBot="1">
      <c r="C100" s="572"/>
      <c r="D100" s="434" t="s">
        <v>606</v>
      </c>
      <c r="E100" s="435" t="s">
        <v>607</v>
      </c>
      <c r="F100" s="435" t="s">
        <v>608</v>
      </c>
      <c r="G100" s="384" t="s">
        <v>18</v>
      </c>
    </row>
    <row r="101" spans="3:7">
      <c r="C101" s="390" t="s">
        <v>67</v>
      </c>
      <c r="D101" s="428">
        <v>2</v>
      </c>
      <c r="E101" s="429">
        <v>2</v>
      </c>
      <c r="F101" s="430">
        <v>3</v>
      </c>
      <c r="G101" s="80">
        <f t="shared" ref="G101:G111" si="14">SUM(D101:F101)</f>
        <v>7</v>
      </c>
    </row>
    <row r="102" spans="3:7">
      <c r="C102" s="408" t="s">
        <v>48</v>
      </c>
      <c r="D102" s="423">
        <v>2</v>
      </c>
      <c r="E102" s="403">
        <v>1</v>
      </c>
      <c r="F102" s="403">
        <v>1</v>
      </c>
      <c r="G102" s="80">
        <f t="shared" si="14"/>
        <v>4</v>
      </c>
    </row>
    <row r="103" spans="3:7">
      <c r="C103" s="410" t="s">
        <v>598</v>
      </c>
      <c r="D103" s="335"/>
      <c r="E103" s="336"/>
      <c r="F103" s="379"/>
      <c r="G103" s="80">
        <f t="shared" si="14"/>
        <v>0</v>
      </c>
    </row>
    <row r="104" spans="3:7">
      <c r="C104" s="408" t="s">
        <v>597</v>
      </c>
      <c r="D104" s="424">
        <v>1</v>
      </c>
      <c r="E104" s="403">
        <v>1</v>
      </c>
      <c r="F104" s="403"/>
      <c r="G104" s="80">
        <f t="shared" si="14"/>
        <v>2</v>
      </c>
    </row>
    <row r="105" spans="3:7">
      <c r="C105" s="410" t="s">
        <v>19</v>
      </c>
      <c r="D105" s="335"/>
      <c r="E105" s="339"/>
      <c r="F105" s="403"/>
      <c r="G105" s="80">
        <f t="shared" si="14"/>
        <v>0</v>
      </c>
    </row>
    <row r="106" spans="3:7">
      <c r="C106" s="408" t="s">
        <v>64</v>
      </c>
      <c r="D106" s="422"/>
      <c r="E106" s="339"/>
      <c r="F106" s="339">
        <v>1</v>
      </c>
      <c r="G106" s="80">
        <f t="shared" si="14"/>
        <v>1</v>
      </c>
    </row>
    <row r="107" spans="3:7" ht="25.5">
      <c r="C107" s="410" t="s">
        <v>599</v>
      </c>
      <c r="D107" s="422">
        <v>1</v>
      </c>
      <c r="E107" s="403"/>
      <c r="F107" s="403"/>
      <c r="G107" s="80">
        <f t="shared" si="14"/>
        <v>1</v>
      </c>
    </row>
    <row r="108" spans="3:7" ht="25.5">
      <c r="C108" s="426" t="s">
        <v>13</v>
      </c>
      <c r="D108" s="422"/>
      <c r="E108" s="339"/>
      <c r="F108" s="339"/>
      <c r="G108" s="80">
        <f t="shared" si="14"/>
        <v>0</v>
      </c>
    </row>
    <row r="109" spans="3:7">
      <c r="C109" s="426" t="s">
        <v>600</v>
      </c>
      <c r="D109" s="425"/>
      <c r="E109" s="402">
        <v>1</v>
      </c>
      <c r="F109" s="402"/>
      <c r="G109" s="80">
        <f t="shared" si="14"/>
        <v>1</v>
      </c>
    </row>
    <row r="110" spans="3:7">
      <c r="C110" s="427" t="s">
        <v>601</v>
      </c>
      <c r="D110" s="422"/>
      <c r="E110" s="403">
        <v>1</v>
      </c>
      <c r="F110" s="403"/>
      <c r="G110" s="80">
        <f t="shared" si="14"/>
        <v>1</v>
      </c>
    </row>
    <row r="111" spans="3:7" ht="15.75" thickBot="1">
      <c r="C111" s="431"/>
      <c r="D111" s="193"/>
      <c r="E111" s="432"/>
      <c r="F111" s="432"/>
      <c r="G111" s="433">
        <f t="shared" si="14"/>
        <v>0</v>
      </c>
    </row>
    <row r="112" spans="3:7" ht="15.75" thickBot="1">
      <c r="C112" s="65" t="s">
        <v>2</v>
      </c>
      <c r="D112" s="32">
        <f t="shared" ref="D112:G112" si="15">SUM(D101:D111)</f>
        <v>6</v>
      </c>
      <c r="E112" s="21">
        <f t="shared" si="15"/>
        <v>6</v>
      </c>
      <c r="F112" s="21">
        <f t="shared" si="15"/>
        <v>5</v>
      </c>
      <c r="G112" s="23">
        <f t="shared" si="15"/>
        <v>17</v>
      </c>
    </row>
    <row r="113" spans="3:7" ht="15.75" thickBot="1"/>
    <row r="114" spans="3:7" ht="15.75" thickBot="1">
      <c r="C114" s="563" t="s">
        <v>1</v>
      </c>
      <c r="D114" s="565" t="s">
        <v>659</v>
      </c>
      <c r="E114" s="566"/>
      <c r="F114" s="566"/>
      <c r="G114" s="567"/>
    </row>
    <row r="115" spans="3:7" ht="16.5" thickTop="1" thickBot="1">
      <c r="C115" s="564"/>
      <c r="D115" s="434" t="s">
        <v>606</v>
      </c>
      <c r="E115" s="435" t="s">
        <v>607</v>
      </c>
      <c r="F115" s="435" t="s">
        <v>608</v>
      </c>
      <c r="G115" s="38" t="s">
        <v>18</v>
      </c>
    </row>
    <row r="116" spans="3:7">
      <c r="C116" s="179" t="s">
        <v>67</v>
      </c>
      <c r="D116" s="172">
        <v>3</v>
      </c>
      <c r="E116" s="163">
        <v>2</v>
      </c>
      <c r="F116" s="184">
        <v>2</v>
      </c>
      <c r="G116" s="26">
        <f t="shared" ref="G116:G120" si="16">SUM(D116:F116)</f>
        <v>7</v>
      </c>
    </row>
    <row r="117" spans="3:7">
      <c r="C117" s="180" t="s">
        <v>48</v>
      </c>
      <c r="D117" s="173">
        <v>2</v>
      </c>
      <c r="E117" s="160">
        <v>1</v>
      </c>
      <c r="F117" s="185">
        <v>1</v>
      </c>
      <c r="G117" s="26">
        <f t="shared" si="16"/>
        <v>4</v>
      </c>
    </row>
    <row r="118" spans="3:7">
      <c r="C118" s="181" t="s">
        <v>660</v>
      </c>
      <c r="D118" s="174">
        <v>3</v>
      </c>
      <c r="E118" s="161">
        <v>2</v>
      </c>
      <c r="F118" s="186">
        <v>1</v>
      </c>
      <c r="G118" s="26">
        <f t="shared" si="16"/>
        <v>6</v>
      </c>
    </row>
    <row r="119" spans="3:7">
      <c r="C119" s="182" t="s">
        <v>35</v>
      </c>
      <c r="D119" s="176"/>
      <c r="E119" s="82"/>
      <c r="F119" s="187"/>
      <c r="G119" s="26">
        <f t="shared" si="16"/>
        <v>0</v>
      </c>
    </row>
    <row r="120" spans="3:7" ht="15.75" thickBot="1">
      <c r="C120" s="181" t="s">
        <v>610</v>
      </c>
      <c r="D120" s="176"/>
      <c r="E120" s="160"/>
      <c r="F120" s="185"/>
      <c r="G120" s="26">
        <f t="shared" si="16"/>
        <v>0</v>
      </c>
    </row>
    <row r="121" spans="3:7" ht="15.75" thickBot="1">
      <c r="C121" s="62" t="s">
        <v>2</v>
      </c>
      <c r="D121" s="32">
        <f>SUM(D116:D120)</f>
        <v>8</v>
      </c>
      <c r="E121" s="21">
        <f>SUM(E116:E120)</f>
        <v>5</v>
      </c>
      <c r="F121" s="21">
        <f>SUM(F116:F120)</f>
        <v>4</v>
      </c>
      <c r="G121" s="23">
        <f>SUM(G116:G120)</f>
        <v>17</v>
      </c>
    </row>
    <row r="122" spans="3:7" ht="15.75" thickBot="1"/>
    <row r="123" spans="3:7" ht="15.75" thickBot="1">
      <c r="C123" s="563" t="s">
        <v>1</v>
      </c>
      <c r="D123" s="565" t="s">
        <v>72</v>
      </c>
      <c r="E123" s="566"/>
      <c r="F123" s="566"/>
      <c r="G123" s="567"/>
    </row>
    <row r="124" spans="3:7" ht="16.5" thickTop="1" thickBot="1">
      <c r="C124" s="564"/>
      <c r="D124" s="434" t="s">
        <v>606</v>
      </c>
      <c r="E124" s="435" t="s">
        <v>607</v>
      </c>
      <c r="F124" s="435" t="s">
        <v>608</v>
      </c>
      <c r="G124" s="38" t="s">
        <v>18</v>
      </c>
    </row>
    <row r="125" spans="3:7">
      <c r="C125" s="179" t="s">
        <v>67</v>
      </c>
      <c r="D125" s="172">
        <v>5</v>
      </c>
      <c r="E125" s="163"/>
      <c r="F125" s="184">
        <v>1</v>
      </c>
      <c r="G125" s="26">
        <f t="shared" ref="G125:G130" si="17">SUM(D125:F125)</f>
        <v>6</v>
      </c>
    </row>
    <row r="126" spans="3:7">
      <c r="C126" s="180" t="s">
        <v>48</v>
      </c>
      <c r="D126" s="173">
        <v>2</v>
      </c>
      <c r="E126" s="160"/>
      <c r="F126" s="185">
        <v>2</v>
      </c>
      <c r="G126" s="26">
        <f t="shared" si="17"/>
        <v>4</v>
      </c>
    </row>
    <row r="127" spans="3:7">
      <c r="C127" s="181" t="s">
        <v>660</v>
      </c>
      <c r="D127" s="174">
        <v>1</v>
      </c>
      <c r="E127" s="161">
        <v>2</v>
      </c>
      <c r="F127" s="186">
        <v>1</v>
      </c>
      <c r="G127" s="26">
        <f t="shared" si="17"/>
        <v>4</v>
      </c>
    </row>
    <row r="128" spans="3:7">
      <c r="C128" s="182" t="s">
        <v>245</v>
      </c>
      <c r="D128" s="176"/>
      <c r="E128" s="82">
        <v>1</v>
      </c>
      <c r="F128" s="187"/>
      <c r="G128" s="26">
        <f t="shared" si="17"/>
        <v>1</v>
      </c>
    </row>
    <row r="129" spans="3:7">
      <c r="C129" s="410" t="s">
        <v>73</v>
      </c>
      <c r="D129" s="422"/>
      <c r="E129" s="451">
        <v>1</v>
      </c>
      <c r="F129" s="340"/>
      <c r="G129" s="90"/>
    </row>
    <row r="130" spans="3:7" ht="15.75" thickBot="1">
      <c r="C130" s="181" t="s">
        <v>725</v>
      </c>
      <c r="D130" s="176"/>
      <c r="E130" s="160">
        <v>1</v>
      </c>
      <c r="F130" s="185"/>
      <c r="G130" s="26">
        <f t="shared" si="17"/>
        <v>1</v>
      </c>
    </row>
    <row r="131" spans="3:7" ht="15.75" thickBot="1">
      <c r="C131" s="62" t="s">
        <v>2</v>
      </c>
      <c r="D131" s="32">
        <f>SUM(D125:D130)</f>
        <v>8</v>
      </c>
      <c r="E131" s="21">
        <f>SUM(E125:E130)</f>
        <v>5</v>
      </c>
      <c r="F131" s="21">
        <f>SUM(F125:F130)</f>
        <v>4</v>
      </c>
      <c r="G131" s="23">
        <f>SUM(G125:G130)</f>
        <v>16</v>
      </c>
    </row>
    <row r="132" spans="3:7" ht="15.75" thickBot="1"/>
    <row r="133" spans="3:7" ht="15.75" thickBot="1">
      <c r="C133" s="563" t="s">
        <v>1</v>
      </c>
      <c r="D133" s="565" t="s">
        <v>748</v>
      </c>
      <c r="E133" s="566"/>
      <c r="F133" s="566"/>
      <c r="G133" s="567"/>
    </row>
    <row r="134" spans="3:7" ht="16.5" thickTop="1" thickBot="1">
      <c r="C134" s="564"/>
      <c r="D134" s="434" t="s">
        <v>606</v>
      </c>
      <c r="E134" s="435" t="s">
        <v>607</v>
      </c>
      <c r="F134" s="435" t="s">
        <v>608</v>
      </c>
      <c r="G134" s="38" t="s">
        <v>18</v>
      </c>
    </row>
    <row r="135" spans="3:7">
      <c r="C135" s="179" t="s">
        <v>67</v>
      </c>
      <c r="D135" s="172">
        <v>3</v>
      </c>
      <c r="E135" s="163">
        <v>2</v>
      </c>
      <c r="F135" s="184">
        <v>1</v>
      </c>
      <c r="G135" s="26">
        <f t="shared" ref="G135:G137" si="18">SUM(D135:F135)</f>
        <v>6</v>
      </c>
    </row>
    <row r="136" spans="3:7">
      <c r="C136" s="182" t="s">
        <v>245</v>
      </c>
      <c r="D136" s="173"/>
      <c r="E136" s="160">
        <v>1</v>
      </c>
      <c r="F136" s="185"/>
      <c r="G136" s="26">
        <f t="shared" si="18"/>
        <v>1</v>
      </c>
    </row>
    <row r="137" spans="3:7" ht="15.75" thickBot="1">
      <c r="C137" s="181" t="s">
        <v>34</v>
      </c>
      <c r="D137" s="174">
        <v>2</v>
      </c>
      <c r="E137" s="161">
        <v>1</v>
      </c>
      <c r="F137" s="186">
        <v>2</v>
      </c>
      <c r="G137" s="26">
        <f t="shared" si="18"/>
        <v>5</v>
      </c>
    </row>
    <row r="138" spans="3:7" ht="15.75" thickBot="1">
      <c r="C138" s="62" t="s">
        <v>2</v>
      </c>
      <c r="D138" s="32">
        <f>SUM(D135:D137)</f>
        <v>5</v>
      </c>
      <c r="E138" s="21">
        <f>SUM(E135:E137)</f>
        <v>4</v>
      </c>
      <c r="F138" s="21">
        <f>SUM(F135:F137)</f>
        <v>3</v>
      </c>
      <c r="G138" s="23">
        <f>SUM(G135:G137)</f>
        <v>12</v>
      </c>
    </row>
    <row r="139" spans="3:7" ht="15.75" thickBot="1"/>
    <row r="140" spans="3:7" ht="15.75" thickBot="1">
      <c r="C140" s="568" t="s">
        <v>1</v>
      </c>
      <c r="D140" s="573" t="s">
        <v>855</v>
      </c>
      <c r="E140" s="566"/>
      <c r="F140" s="566"/>
      <c r="G140" s="588"/>
    </row>
    <row r="141" spans="3:7" ht="16.5" thickTop="1" thickBot="1">
      <c r="C141" s="572"/>
      <c r="D141" s="434" t="s">
        <v>606</v>
      </c>
      <c r="E141" s="435" t="s">
        <v>607</v>
      </c>
      <c r="F141" s="435" t="s">
        <v>608</v>
      </c>
      <c r="G141" s="384" t="s">
        <v>18</v>
      </c>
    </row>
    <row r="142" spans="3:7">
      <c r="C142" s="390" t="s">
        <v>67</v>
      </c>
      <c r="D142" s="428">
        <v>1</v>
      </c>
      <c r="E142" s="429">
        <v>2</v>
      </c>
      <c r="F142" s="430">
        <v>2</v>
      </c>
      <c r="G142" s="80">
        <f t="shared" ref="G142:G151" si="19">SUM(D142:F142)</f>
        <v>5</v>
      </c>
    </row>
    <row r="143" spans="3:7">
      <c r="C143" s="408" t="s">
        <v>48</v>
      </c>
      <c r="D143" s="423">
        <v>6</v>
      </c>
      <c r="E143" s="403">
        <v>1</v>
      </c>
      <c r="F143" s="403">
        <v>1</v>
      </c>
      <c r="G143" s="80">
        <f t="shared" si="19"/>
        <v>8</v>
      </c>
    </row>
    <row r="144" spans="3:7">
      <c r="C144" s="410" t="s">
        <v>856</v>
      </c>
      <c r="D144" s="335"/>
      <c r="E144" s="336"/>
      <c r="F144" s="379">
        <v>1</v>
      </c>
      <c r="G144" s="80">
        <f t="shared" si="19"/>
        <v>1</v>
      </c>
    </row>
    <row r="145" spans="3:7">
      <c r="C145" s="408" t="s">
        <v>378</v>
      </c>
      <c r="D145" s="424"/>
      <c r="E145" s="403">
        <v>1</v>
      </c>
      <c r="F145" s="403"/>
      <c r="G145" s="80">
        <f t="shared" si="19"/>
        <v>1</v>
      </c>
    </row>
    <row r="146" spans="3:7">
      <c r="C146" s="410" t="s">
        <v>19</v>
      </c>
      <c r="D146" s="335">
        <v>1</v>
      </c>
      <c r="E146" s="339">
        <v>1</v>
      </c>
      <c r="F146" s="403"/>
      <c r="G146" s="80">
        <f t="shared" si="19"/>
        <v>2</v>
      </c>
    </row>
    <row r="147" spans="3:7">
      <c r="C147" s="408" t="s">
        <v>64</v>
      </c>
      <c r="D147" s="422"/>
      <c r="E147" s="339">
        <v>1</v>
      </c>
      <c r="F147" s="339"/>
      <c r="G147" s="80">
        <f t="shared" si="19"/>
        <v>1</v>
      </c>
    </row>
    <row r="148" spans="3:7">
      <c r="C148" s="427" t="s">
        <v>601</v>
      </c>
      <c r="D148" s="422"/>
      <c r="E148" s="403"/>
      <c r="F148" s="403">
        <v>1</v>
      </c>
      <c r="G148" s="80">
        <f t="shared" si="19"/>
        <v>1</v>
      </c>
    </row>
    <row r="149" spans="3:7">
      <c r="C149" s="426" t="s">
        <v>858</v>
      </c>
      <c r="D149" s="422"/>
      <c r="E149" s="339"/>
      <c r="F149" s="339"/>
      <c r="G149" s="80">
        <f t="shared" si="19"/>
        <v>0</v>
      </c>
    </row>
    <row r="150" spans="3:7">
      <c r="C150" s="426" t="s">
        <v>600</v>
      </c>
      <c r="D150" s="425"/>
      <c r="E150" s="402"/>
      <c r="F150" s="402"/>
      <c r="G150" s="80">
        <f t="shared" si="19"/>
        <v>0</v>
      </c>
    </row>
    <row r="151" spans="3:7" ht="15.75" thickBot="1">
      <c r="C151" s="410" t="s">
        <v>857</v>
      </c>
      <c r="D151" s="193"/>
      <c r="E151" s="432"/>
      <c r="F151" s="432"/>
      <c r="G151" s="433">
        <f t="shared" si="19"/>
        <v>0</v>
      </c>
    </row>
    <row r="152" spans="3:7" ht="15.75" thickBot="1">
      <c r="C152" s="65" t="s">
        <v>2</v>
      </c>
      <c r="D152" s="32">
        <f>SUM(D142:D151)</f>
        <v>8</v>
      </c>
      <c r="E152" s="21">
        <f>SUM(E142:E151)</f>
        <v>6</v>
      </c>
      <c r="F152" s="21">
        <f>SUM(F142:F151)</f>
        <v>5</v>
      </c>
      <c r="G152" s="23">
        <f>SUM(G142:G151)</f>
        <v>19</v>
      </c>
    </row>
    <row r="153" spans="3:7" ht="15.75" thickBot="1"/>
    <row r="154" spans="3:7" ht="15.75" thickBot="1">
      <c r="C154" s="568" t="s">
        <v>1</v>
      </c>
      <c r="D154" s="573" t="s">
        <v>878</v>
      </c>
      <c r="E154" s="566"/>
      <c r="F154" s="566"/>
      <c r="G154" s="588"/>
    </row>
    <row r="155" spans="3:7" ht="16.5" thickTop="1" thickBot="1">
      <c r="C155" s="572"/>
      <c r="D155" s="434" t="s">
        <v>606</v>
      </c>
      <c r="E155" s="435" t="s">
        <v>607</v>
      </c>
      <c r="F155" s="435" t="s">
        <v>608</v>
      </c>
      <c r="G155" s="384" t="s">
        <v>18</v>
      </c>
    </row>
    <row r="156" spans="3:7">
      <c r="C156" s="390" t="s">
        <v>67</v>
      </c>
      <c r="D156" s="428">
        <v>4</v>
      </c>
      <c r="E156" s="429">
        <v>1</v>
      </c>
      <c r="F156" s="430">
        <v>0</v>
      </c>
      <c r="G156" s="80">
        <f t="shared" ref="G156:G162" si="20">SUM(D156:F156)</f>
        <v>5</v>
      </c>
    </row>
    <row r="157" spans="3:7">
      <c r="C157" s="408" t="s">
        <v>48</v>
      </c>
      <c r="D157" s="423">
        <v>1</v>
      </c>
      <c r="E157" s="403">
        <v>1</v>
      </c>
      <c r="F157" s="403"/>
      <c r="G157" s="80">
        <f t="shared" si="20"/>
        <v>2</v>
      </c>
    </row>
    <row r="158" spans="3:7">
      <c r="C158" s="408" t="s">
        <v>66</v>
      </c>
      <c r="D158" s="424"/>
      <c r="E158" s="403">
        <v>1</v>
      </c>
      <c r="F158" s="403"/>
      <c r="G158" s="80">
        <f t="shared" si="20"/>
        <v>1</v>
      </c>
    </row>
    <row r="159" spans="3:7">
      <c r="C159" s="410" t="s">
        <v>19</v>
      </c>
      <c r="D159" s="335"/>
      <c r="E159" s="339">
        <v>1</v>
      </c>
      <c r="F159" s="403">
        <v>1</v>
      </c>
      <c r="G159" s="80">
        <f t="shared" si="20"/>
        <v>2</v>
      </c>
    </row>
    <row r="160" spans="3:7">
      <c r="C160" s="408" t="s">
        <v>64</v>
      </c>
      <c r="D160" s="422">
        <v>1</v>
      </c>
      <c r="E160" s="339"/>
      <c r="F160" s="339">
        <v>2</v>
      </c>
      <c r="G160" s="80">
        <f t="shared" si="20"/>
        <v>3</v>
      </c>
    </row>
    <row r="161" spans="3:7">
      <c r="C161" s="426" t="s">
        <v>600</v>
      </c>
      <c r="D161" s="425"/>
      <c r="E161" s="402">
        <v>1</v>
      </c>
      <c r="F161" s="402"/>
      <c r="G161" s="80">
        <f t="shared" si="20"/>
        <v>1</v>
      </c>
    </row>
    <row r="162" spans="3:7" ht="15.75" thickBot="1">
      <c r="C162" s="410" t="s">
        <v>857</v>
      </c>
      <c r="D162" s="193"/>
      <c r="E162" s="432"/>
      <c r="F162" s="432">
        <v>1</v>
      </c>
      <c r="G162" s="433">
        <f t="shared" si="20"/>
        <v>1</v>
      </c>
    </row>
    <row r="163" spans="3:7" ht="15.75" thickBot="1">
      <c r="C163" s="65" t="s">
        <v>2</v>
      </c>
      <c r="D163" s="32">
        <f>SUM(D156:D162)</f>
        <v>6</v>
      </c>
      <c r="E163" s="21">
        <f>SUM(E156:E162)</f>
        <v>5</v>
      </c>
      <c r="F163" s="21">
        <f>SUM(F156:F162)</f>
        <v>4</v>
      </c>
      <c r="G163" s="23">
        <f>SUM(G156:G162)</f>
        <v>15</v>
      </c>
    </row>
    <row r="164" spans="3:7" ht="15.75" thickBot="1"/>
    <row r="165" spans="3:7" ht="15.75" thickBot="1">
      <c r="C165" s="568" t="s">
        <v>1</v>
      </c>
      <c r="D165" s="573" t="s">
        <v>919</v>
      </c>
      <c r="E165" s="566"/>
      <c r="F165" s="566"/>
      <c r="G165" s="588"/>
    </row>
    <row r="166" spans="3:7" ht="16.5" thickTop="1" thickBot="1">
      <c r="C166" s="572"/>
      <c r="D166" s="434" t="s">
        <v>606</v>
      </c>
      <c r="E166" s="435" t="s">
        <v>607</v>
      </c>
      <c r="F166" s="435" t="s">
        <v>608</v>
      </c>
      <c r="G166" s="384" t="s">
        <v>18</v>
      </c>
    </row>
    <row r="167" spans="3:7">
      <c r="C167" s="55" t="s">
        <v>67</v>
      </c>
      <c r="D167" s="428">
        <v>4</v>
      </c>
      <c r="E167" s="429">
        <v>0</v>
      </c>
      <c r="F167" s="430">
        <v>0</v>
      </c>
      <c r="G167" s="80">
        <f t="shared" ref="G167:G173" si="21">SUM(D167:F167)</f>
        <v>4</v>
      </c>
    </row>
    <row r="168" spans="3:7" ht="15.75" thickBot="1">
      <c r="C168" s="52" t="s">
        <v>19</v>
      </c>
      <c r="D168" s="423">
        <v>1</v>
      </c>
      <c r="E168" s="403">
        <v>1</v>
      </c>
      <c r="F168" s="403">
        <v>2</v>
      </c>
      <c r="G168" s="80">
        <f t="shared" si="21"/>
        <v>4</v>
      </c>
    </row>
    <row r="169" spans="3:7" ht="15.75" thickBot="1">
      <c r="C169" s="59" t="s">
        <v>16</v>
      </c>
      <c r="D169" s="424"/>
      <c r="E169" s="403">
        <v>2</v>
      </c>
      <c r="F169" s="403">
        <v>2</v>
      </c>
      <c r="G169" s="80">
        <f t="shared" si="21"/>
        <v>4</v>
      </c>
    </row>
    <row r="170" spans="3:7">
      <c r="C170" s="59" t="s">
        <v>48</v>
      </c>
      <c r="D170" s="335"/>
      <c r="E170" s="339">
        <v>1</v>
      </c>
      <c r="F170" s="403"/>
      <c r="G170" s="80">
        <f t="shared" si="21"/>
        <v>1</v>
      </c>
    </row>
    <row r="171" spans="3:7">
      <c r="C171" s="54" t="s">
        <v>379</v>
      </c>
      <c r="D171" s="422"/>
      <c r="E171" s="339">
        <v>1</v>
      </c>
      <c r="F171" s="339"/>
      <c r="G171" s="80">
        <f t="shared" si="21"/>
        <v>1</v>
      </c>
    </row>
    <row r="172" spans="3:7">
      <c r="C172" s="61" t="s">
        <v>64</v>
      </c>
      <c r="D172" s="425">
        <v>2</v>
      </c>
      <c r="E172" s="402">
        <v>2</v>
      </c>
      <c r="F172" s="402">
        <v>1</v>
      </c>
      <c r="G172" s="80">
        <f t="shared" si="21"/>
        <v>5</v>
      </c>
    </row>
    <row r="173" spans="3:7" ht="15.75" thickBot="1">
      <c r="C173" s="101" t="s">
        <v>37</v>
      </c>
      <c r="D173" s="193"/>
      <c r="E173" s="432"/>
      <c r="F173" s="432"/>
      <c r="G173" s="433">
        <f t="shared" si="21"/>
        <v>0</v>
      </c>
    </row>
    <row r="174" spans="3:7" ht="15.75" thickBot="1">
      <c r="C174" s="65" t="s">
        <v>2</v>
      </c>
      <c r="D174" s="32">
        <f>SUM(D167:D173)</f>
        <v>7</v>
      </c>
      <c r="E174" s="21">
        <f>SUM(E167:E173)</f>
        <v>7</v>
      </c>
      <c r="F174" s="21">
        <f>SUM(F167:F173)</f>
        <v>5</v>
      </c>
      <c r="G174" s="23">
        <f>SUM(G167:G173)</f>
        <v>19</v>
      </c>
    </row>
  </sheetData>
  <mergeCells count="28">
    <mergeCell ref="C165:C166"/>
    <mergeCell ref="D165:G165"/>
    <mergeCell ref="C99:C100"/>
    <mergeCell ref="D99:G99"/>
    <mergeCell ref="C123:C124"/>
    <mergeCell ref="D123:G123"/>
    <mergeCell ref="C114:C115"/>
    <mergeCell ref="D114:G114"/>
    <mergeCell ref="C154:C155"/>
    <mergeCell ref="D154:G154"/>
    <mergeCell ref="C140:C141"/>
    <mergeCell ref="D140:G140"/>
    <mergeCell ref="C133:C134"/>
    <mergeCell ref="D133:G133"/>
    <mergeCell ref="C2:G2"/>
    <mergeCell ref="C38:C39"/>
    <mergeCell ref="D38:G38"/>
    <mergeCell ref="C83:C84"/>
    <mergeCell ref="D83:G83"/>
    <mergeCell ref="C53:C54"/>
    <mergeCell ref="D53:G53"/>
    <mergeCell ref="C68:C69"/>
    <mergeCell ref="D68:G68"/>
    <mergeCell ref="B4:H4"/>
    <mergeCell ref="B7:B8"/>
    <mergeCell ref="C7:C8"/>
    <mergeCell ref="D7:H7"/>
    <mergeCell ref="B10:B35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4"/>
  <sheetViews>
    <sheetView topLeftCell="A52" workbookViewId="0">
      <selection activeCell="D96" sqref="D96"/>
    </sheetView>
  </sheetViews>
  <sheetFormatPr defaultRowHeight="15"/>
  <cols>
    <col min="2" max="2" width="12.85546875" customWidth="1"/>
    <col min="3" max="3" width="19.28515625" customWidth="1"/>
    <col min="4" max="4" width="21" customWidth="1"/>
    <col min="5" max="5" width="13.7109375" customWidth="1"/>
    <col min="6" max="6" width="10.28515625" customWidth="1"/>
    <col min="10" max="10" width="12.85546875" customWidth="1"/>
    <col min="13" max="13" width="14.140625" customWidth="1"/>
  </cols>
  <sheetData>
    <row r="1" spans="1:14" ht="21.75" customHeight="1" thickBot="1">
      <c r="A1" s="756" t="s">
        <v>88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8"/>
    </row>
    <row r="2" spans="1:14" ht="21.75" customHeight="1" thickBot="1">
      <c r="A2" s="756" t="s">
        <v>89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60"/>
      <c r="N2" t="s">
        <v>237</v>
      </c>
    </row>
    <row r="3" spans="1:14" ht="69.75" customHeight="1" thickBot="1">
      <c r="A3" s="43" t="s">
        <v>22</v>
      </c>
      <c r="B3" s="44" t="s">
        <v>90</v>
      </c>
      <c r="C3" s="44" t="s">
        <v>91</v>
      </c>
      <c r="D3" s="44" t="s">
        <v>23</v>
      </c>
      <c r="E3" s="44" t="s">
        <v>92</v>
      </c>
      <c r="F3" s="45" t="s">
        <v>93</v>
      </c>
      <c r="G3" s="45" t="s">
        <v>94</v>
      </c>
      <c r="H3" s="45" t="s">
        <v>95</v>
      </c>
      <c r="I3" s="124" t="s">
        <v>96</v>
      </c>
      <c r="J3" s="124" t="s">
        <v>97</v>
      </c>
      <c r="K3" s="124" t="s">
        <v>98</v>
      </c>
      <c r="L3" s="124" t="s">
        <v>99</v>
      </c>
      <c r="M3" s="46" t="s">
        <v>403</v>
      </c>
    </row>
    <row r="4" spans="1:14" ht="37.5" customHeight="1" thickBot="1">
      <c r="A4" s="678" t="s">
        <v>49</v>
      </c>
      <c r="B4" s="729"/>
      <c r="C4" s="729"/>
      <c r="D4" s="729"/>
      <c r="E4" s="729"/>
      <c r="F4" s="729"/>
      <c r="G4" s="729"/>
      <c r="H4" s="729"/>
      <c r="I4" s="729"/>
      <c r="J4" s="729"/>
      <c r="K4" s="730"/>
      <c r="L4" s="730"/>
      <c r="M4" s="731"/>
    </row>
    <row r="5" spans="1:14" ht="21.75" customHeight="1">
      <c r="A5" s="761">
        <v>1</v>
      </c>
      <c r="B5" s="632" t="s">
        <v>53</v>
      </c>
      <c r="C5" s="632" t="s">
        <v>26</v>
      </c>
      <c r="D5" s="125" t="s">
        <v>100</v>
      </c>
      <c r="E5" s="126"/>
      <c r="F5" s="733"/>
      <c r="G5" s="734"/>
      <c r="H5" s="734">
        <v>5.486111111111111E-2</v>
      </c>
      <c r="I5" s="762">
        <v>30</v>
      </c>
      <c r="J5" s="763">
        <v>10</v>
      </c>
      <c r="K5" s="736">
        <v>100</v>
      </c>
      <c r="L5" s="736">
        <v>6</v>
      </c>
      <c r="M5" s="753">
        <f>SUM(I5:K5)</f>
        <v>140</v>
      </c>
    </row>
    <row r="6" spans="1:14">
      <c r="A6" s="738"/>
      <c r="B6" s="633"/>
      <c r="C6" s="633"/>
      <c r="D6" s="47" t="s">
        <v>101</v>
      </c>
      <c r="E6" s="127"/>
      <c r="F6" s="720"/>
      <c r="G6" s="721"/>
      <c r="H6" s="721"/>
      <c r="I6" s="755"/>
      <c r="J6" s="723"/>
      <c r="K6" s="725"/>
      <c r="L6" s="725"/>
      <c r="M6" s="754"/>
    </row>
    <row r="7" spans="1:14">
      <c r="A7" s="732"/>
      <c r="B7" s="634"/>
      <c r="C7" s="634"/>
      <c r="D7" s="128" t="s">
        <v>102</v>
      </c>
      <c r="E7" s="129"/>
      <c r="F7" s="720"/>
      <c r="G7" s="721"/>
      <c r="H7" s="721"/>
      <c r="I7" s="755"/>
      <c r="J7" s="723"/>
      <c r="K7" s="726"/>
      <c r="L7" s="726"/>
      <c r="M7" s="754"/>
    </row>
    <row r="8" spans="1:14">
      <c r="A8" s="718">
        <v>2</v>
      </c>
      <c r="B8" s="630" t="s">
        <v>61</v>
      </c>
      <c r="C8" s="651" t="s">
        <v>62</v>
      </c>
      <c r="D8" s="125" t="s">
        <v>103</v>
      </c>
      <c r="E8" s="126"/>
      <c r="F8" s="750"/>
      <c r="G8" s="747"/>
      <c r="H8" s="747">
        <v>5.6250000000000001E-2</v>
      </c>
      <c r="I8" s="755">
        <v>30</v>
      </c>
      <c r="J8" s="723">
        <v>10</v>
      </c>
      <c r="K8" s="724">
        <v>70</v>
      </c>
      <c r="L8" s="724">
        <v>6</v>
      </c>
      <c r="M8" s="753">
        <f>SUM(I8:K8)</f>
        <v>110</v>
      </c>
    </row>
    <row r="9" spans="1:14">
      <c r="A9" s="718"/>
      <c r="B9" s="630"/>
      <c r="C9" s="651"/>
      <c r="D9" s="47" t="s">
        <v>104</v>
      </c>
      <c r="E9" s="127"/>
      <c r="F9" s="750"/>
      <c r="G9" s="747"/>
      <c r="H9" s="747"/>
      <c r="I9" s="755"/>
      <c r="J9" s="723"/>
      <c r="K9" s="725"/>
      <c r="L9" s="725"/>
      <c r="M9" s="754"/>
    </row>
    <row r="10" spans="1:14">
      <c r="A10" s="718"/>
      <c r="B10" s="630"/>
      <c r="C10" s="651"/>
      <c r="D10" s="128" t="s">
        <v>105</v>
      </c>
      <c r="E10" s="129"/>
      <c r="F10" s="750"/>
      <c r="G10" s="747"/>
      <c r="H10" s="747"/>
      <c r="I10" s="755"/>
      <c r="J10" s="723"/>
      <c r="K10" s="726"/>
      <c r="L10" s="726"/>
      <c r="M10" s="754"/>
    </row>
    <row r="11" spans="1:14">
      <c r="A11" s="718">
        <v>3</v>
      </c>
      <c r="B11" s="630" t="s">
        <v>63</v>
      </c>
      <c r="C11" s="651" t="s">
        <v>55</v>
      </c>
      <c r="D11" s="125" t="s">
        <v>106</v>
      </c>
      <c r="E11" s="126"/>
      <c r="F11" s="750"/>
      <c r="G11" s="747"/>
      <c r="H11" s="747">
        <v>0.15625</v>
      </c>
      <c r="I11" s="755">
        <v>30</v>
      </c>
      <c r="J11" s="723">
        <v>10</v>
      </c>
      <c r="K11" s="724">
        <v>50</v>
      </c>
      <c r="L11" s="724">
        <v>6</v>
      </c>
      <c r="M11" s="753">
        <f t="shared" ref="M11" si="0">SUM(I11:K11)</f>
        <v>90</v>
      </c>
    </row>
    <row r="12" spans="1:14">
      <c r="A12" s="718"/>
      <c r="B12" s="630"/>
      <c r="C12" s="651"/>
      <c r="D12" s="47" t="s">
        <v>107</v>
      </c>
      <c r="E12" s="127"/>
      <c r="F12" s="750"/>
      <c r="G12" s="747"/>
      <c r="H12" s="747"/>
      <c r="I12" s="755"/>
      <c r="J12" s="723"/>
      <c r="K12" s="725"/>
      <c r="L12" s="725"/>
      <c r="M12" s="754"/>
    </row>
    <row r="13" spans="1:14">
      <c r="A13" s="718"/>
      <c r="B13" s="630"/>
      <c r="C13" s="651"/>
      <c r="D13" s="128" t="s">
        <v>108</v>
      </c>
      <c r="E13" s="129"/>
      <c r="F13" s="750"/>
      <c r="G13" s="747"/>
      <c r="H13" s="747"/>
      <c r="I13" s="755"/>
      <c r="J13" s="723"/>
      <c r="K13" s="726"/>
      <c r="L13" s="726"/>
      <c r="M13" s="754"/>
    </row>
    <row r="14" spans="1:14">
      <c r="A14" s="718">
        <v>4</v>
      </c>
      <c r="B14" s="650" t="s">
        <v>51</v>
      </c>
      <c r="C14" s="650" t="s">
        <v>52</v>
      </c>
      <c r="D14" s="125" t="s">
        <v>109</v>
      </c>
      <c r="E14" s="126"/>
      <c r="F14" s="750"/>
      <c r="G14" s="747"/>
      <c r="H14" s="747">
        <v>0.18402777777777779</v>
      </c>
      <c r="I14" s="755">
        <v>30</v>
      </c>
      <c r="J14" s="723">
        <v>10</v>
      </c>
      <c r="K14" s="724">
        <v>20</v>
      </c>
      <c r="L14" s="724">
        <v>6</v>
      </c>
      <c r="M14" s="753">
        <f t="shared" ref="M14" si="1">SUM(I14:K14)</f>
        <v>60</v>
      </c>
    </row>
    <row r="15" spans="1:14">
      <c r="A15" s="718"/>
      <c r="B15" s="633"/>
      <c r="C15" s="633"/>
      <c r="D15" s="47" t="s">
        <v>110</v>
      </c>
      <c r="E15" s="127"/>
      <c r="F15" s="750"/>
      <c r="G15" s="747"/>
      <c r="H15" s="747"/>
      <c r="I15" s="755"/>
      <c r="J15" s="723"/>
      <c r="K15" s="725"/>
      <c r="L15" s="725"/>
      <c r="M15" s="754"/>
    </row>
    <row r="16" spans="1:14">
      <c r="A16" s="718"/>
      <c r="B16" s="634"/>
      <c r="C16" s="634"/>
      <c r="D16" s="128" t="s">
        <v>111</v>
      </c>
      <c r="E16" s="129"/>
      <c r="F16" s="750"/>
      <c r="G16" s="747"/>
      <c r="H16" s="747"/>
      <c r="I16" s="755"/>
      <c r="J16" s="723"/>
      <c r="K16" s="726"/>
      <c r="L16" s="726"/>
      <c r="M16" s="754"/>
    </row>
    <row r="17" spans="1:14">
      <c r="A17" s="718">
        <v>5</v>
      </c>
      <c r="B17" s="630" t="s">
        <v>112</v>
      </c>
      <c r="C17" s="651" t="s">
        <v>26</v>
      </c>
      <c r="D17" s="125" t="s">
        <v>113</v>
      </c>
      <c r="E17" s="126"/>
      <c r="F17" s="750"/>
      <c r="G17" s="747"/>
      <c r="H17" s="747">
        <v>8.4722222222222213E-2</v>
      </c>
      <c r="I17" s="755">
        <v>0</v>
      </c>
      <c r="J17" s="723">
        <v>0</v>
      </c>
      <c r="K17" s="724">
        <v>0</v>
      </c>
      <c r="L17" s="724">
        <v>6</v>
      </c>
      <c r="M17" s="753">
        <f t="shared" ref="M17" si="2">SUM(I17:K17)</f>
        <v>0</v>
      </c>
    </row>
    <row r="18" spans="1:14">
      <c r="A18" s="718"/>
      <c r="B18" s="630"/>
      <c r="C18" s="651"/>
      <c r="D18" s="47" t="s">
        <v>114</v>
      </c>
      <c r="E18" s="127"/>
      <c r="F18" s="750"/>
      <c r="G18" s="747"/>
      <c r="H18" s="747"/>
      <c r="I18" s="755"/>
      <c r="J18" s="723"/>
      <c r="K18" s="725"/>
      <c r="L18" s="725"/>
      <c r="M18" s="754"/>
      <c r="N18" t="s">
        <v>115</v>
      </c>
    </row>
    <row r="19" spans="1:14" ht="15.75" thickBot="1">
      <c r="A19" s="718"/>
      <c r="B19" s="630"/>
      <c r="C19" s="651"/>
      <c r="D19" s="128"/>
      <c r="E19" s="129"/>
      <c r="F19" s="750"/>
      <c r="G19" s="747"/>
      <c r="H19" s="747"/>
      <c r="I19" s="755"/>
      <c r="J19" s="723"/>
      <c r="K19" s="744"/>
      <c r="L19" s="744"/>
      <c r="M19" s="754"/>
    </row>
    <row r="20" spans="1:14" ht="15.75" thickBot="1">
      <c r="A20" s="678" t="s">
        <v>25</v>
      </c>
      <c r="B20" s="729"/>
      <c r="C20" s="729"/>
      <c r="D20" s="729"/>
      <c r="E20" s="729"/>
      <c r="F20" s="729"/>
      <c r="G20" s="729"/>
      <c r="H20" s="729"/>
      <c r="I20" s="729"/>
      <c r="J20" s="729"/>
      <c r="K20" s="730"/>
      <c r="L20" s="730"/>
      <c r="M20" s="731"/>
    </row>
    <row r="21" spans="1:14">
      <c r="A21" s="628">
        <v>1</v>
      </c>
      <c r="B21" s="670" t="s">
        <v>59</v>
      </c>
      <c r="C21" s="697" t="s">
        <v>60</v>
      </c>
      <c r="D21" s="130" t="s">
        <v>116</v>
      </c>
      <c r="E21" s="131"/>
      <c r="F21" s="635"/>
      <c r="G21" s="637"/>
      <c r="H21" s="637">
        <v>3.6111111111111115E-2</v>
      </c>
      <c r="I21" s="639">
        <v>30</v>
      </c>
      <c r="J21" s="641">
        <v>10</v>
      </c>
      <c r="K21" s="665">
        <v>100</v>
      </c>
      <c r="L21" s="665">
        <v>6</v>
      </c>
      <c r="M21" s="748">
        <f>SUM(I21:K21)</f>
        <v>140</v>
      </c>
    </row>
    <row r="22" spans="1:14">
      <c r="A22" s="628"/>
      <c r="B22" s="670"/>
      <c r="C22" s="697"/>
      <c r="D22" s="41" t="s">
        <v>117</v>
      </c>
      <c r="E22" s="132"/>
      <c r="F22" s="635"/>
      <c r="G22" s="637"/>
      <c r="H22" s="637"/>
      <c r="I22" s="639"/>
      <c r="J22" s="641"/>
      <c r="K22" s="644"/>
      <c r="L22" s="644"/>
      <c r="M22" s="677"/>
    </row>
    <row r="23" spans="1:14">
      <c r="A23" s="628"/>
      <c r="B23" s="670"/>
      <c r="C23" s="697"/>
      <c r="D23" s="133" t="s">
        <v>118</v>
      </c>
      <c r="E23" s="110"/>
      <c r="F23" s="635"/>
      <c r="G23" s="637"/>
      <c r="H23" s="637"/>
      <c r="I23" s="639"/>
      <c r="J23" s="641"/>
      <c r="K23" s="648"/>
      <c r="L23" s="648"/>
      <c r="M23" s="677"/>
    </row>
    <row r="24" spans="1:14">
      <c r="A24" s="628">
        <v>2</v>
      </c>
      <c r="B24" s="670" t="s">
        <v>119</v>
      </c>
      <c r="C24" s="697" t="s">
        <v>52</v>
      </c>
      <c r="D24" s="130" t="s">
        <v>120</v>
      </c>
      <c r="E24" s="131"/>
      <c r="F24" s="635"/>
      <c r="G24" s="637"/>
      <c r="H24" s="637">
        <v>3.8194444444444441E-2</v>
      </c>
      <c r="I24" s="639">
        <v>30</v>
      </c>
      <c r="J24" s="641">
        <v>10</v>
      </c>
      <c r="K24" s="643">
        <v>70</v>
      </c>
      <c r="L24" s="643">
        <v>6</v>
      </c>
      <c r="M24" s="748">
        <f t="shared" ref="M24" si="3">SUM(I24:K24)</f>
        <v>110</v>
      </c>
    </row>
    <row r="25" spans="1:14">
      <c r="A25" s="628"/>
      <c r="B25" s="670"/>
      <c r="C25" s="697"/>
      <c r="D25" s="41" t="s">
        <v>121</v>
      </c>
      <c r="E25" s="132"/>
      <c r="F25" s="635"/>
      <c r="G25" s="637"/>
      <c r="H25" s="637"/>
      <c r="I25" s="639"/>
      <c r="J25" s="641"/>
      <c r="K25" s="644"/>
      <c r="L25" s="644"/>
      <c r="M25" s="677"/>
    </row>
    <row r="26" spans="1:14">
      <c r="A26" s="628"/>
      <c r="B26" s="670"/>
      <c r="C26" s="697"/>
      <c r="D26" s="133" t="s">
        <v>297</v>
      </c>
      <c r="E26" s="110"/>
      <c r="F26" s="635"/>
      <c r="G26" s="637"/>
      <c r="H26" s="637"/>
      <c r="I26" s="639"/>
      <c r="J26" s="641"/>
      <c r="K26" s="648"/>
      <c r="L26" s="648"/>
      <c r="M26" s="677"/>
    </row>
    <row r="27" spans="1:14">
      <c r="A27" s="718">
        <v>3</v>
      </c>
      <c r="B27" s="630" t="s">
        <v>122</v>
      </c>
      <c r="C27" s="651" t="s">
        <v>26</v>
      </c>
      <c r="D27" s="125" t="s">
        <v>123</v>
      </c>
      <c r="E27" s="126"/>
      <c r="F27" s="750"/>
      <c r="G27" s="637"/>
      <c r="H27" s="637">
        <v>4.4444444444444446E-2</v>
      </c>
      <c r="I27" s="722">
        <v>30</v>
      </c>
      <c r="J27" s="723">
        <v>10</v>
      </c>
      <c r="K27" s="724">
        <v>50</v>
      </c>
      <c r="L27" s="724">
        <v>6</v>
      </c>
      <c r="M27" s="748">
        <f t="shared" ref="M27" si="4">SUM(I27:K27)</f>
        <v>90</v>
      </c>
    </row>
    <row r="28" spans="1:14">
      <c r="A28" s="718"/>
      <c r="B28" s="630"/>
      <c r="C28" s="651"/>
      <c r="D28" s="47" t="s">
        <v>124</v>
      </c>
      <c r="E28" s="127"/>
      <c r="F28" s="750"/>
      <c r="G28" s="637"/>
      <c r="H28" s="637"/>
      <c r="I28" s="722"/>
      <c r="J28" s="723"/>
      <c r="K28" s="725"/>
      <c r="L28" s="725"/>
      <c r="M28" s="677"/>
    </row>
    <row r="29" spans="1:14">
      <c r="A29" s="749"/>
      <c r="B29" s="650"/>
      <c r="C29" s="652"/>
      <c r="D29" s="47" t="s">
        <v>125</v>
      </c>
      <c r="E29" s="127"/>
      <c r="F29" s="751"/>
      <c r="G29" s="637"/>
      <c r="H29" s="637"/>
      <c r="I29" s="752"/>
      <c r="J29" s="724"/>
      <c r="K29" s="726"/>
      <c r="L29" s="726"/>
      <c r="M29" s="677"/>
    </row>
    <row r="30" spans="1:14">
      <c r="A30" s="718">
        <v>4</v>
      </c>
      <c r="B30" s="630" t="s">
        <v>126</v>
      </c>
      <c r="C30" s="651" t="s">
        <v>26</v>
      </c>
      <c r="D30" s="125" t="s">
        <v>127</v>
      </c>
      <c r="E30" s="126"/>
      <c r="F30" s="750"/>
      <c r="G30" s="637"/>
      <c r="H30" s="637">
        <v>5.486111111111111E-2</v>
      </c>
      <c r="I30" s="722">
        <v>30</v>
      </c>
      <c r="J30" s="723">
        <v>10</v>
      </c>
      <c r="K30" s="724">
        <v>20</v>
      </c>
      <c r="L30" s="724">
        <v>6</v>
      </c>
      <c r="M30" s="748">
        <f t="shared" ref="M30" si="5">SUM(I30:K30)</f>
        <v>60</v>
      </c>
    </row>
    <row r="31" spans="1:14">
      <c r="A31" s="718"/>
      <c r="B31" s="630"/>
      <c r="C31" s="651"/>
      <c r="D31" s="47" t="s">
        <v>128</v>
      </c>
      <c r="E31" s="127"/>
      <c r="F31" s="750"/>
      <c r="G31" s="637"/>
      <c r="H31" s="637"/>
      <c r="I31" s="722"/>
      <c r="J31" s="723"/>
      <c r="K31" s="725"/>
      <c r="L31" s="725"/>
      <c r="M31" s="677"/>
    </row>
    <row r="32" spans="1:14">
      <c r="A32" s="749"/>
      <c r="B32" s="650"/>
      <c r="C32" s="652"/>
      <c r="D32" s="47" t="s">
        <v>129</v>
      </c>
      <c r="E32" s="127"/>
      <c r="F32" s="751"/>
      <c r="G32" s="637"/>
      <c r="H32" s="637"/>
      <c r="I32" s="752"/>
      <c r="J32" s="724"/>
      <c r="K32" s="726"/>
      <c r="L32" s="726"/>
      <c r="M32" s="677"/>
    </row>
    <row r="33" spans="1:14">
      <c r="A33" s="718">
        <v>5</v>
      </c>
      <c r="B33" s="630" t="s">
        <v>130</v>
      </c>
      <c r="C33" s="651" t="s">
        <v>62</v>
      </c>
      <c r="D33" s="125" t="s">
        <v>131</v>
      </c>
      <c r="E33" s="126"/>
      <c r="F33" s="750"/>
      <c r="G33" s="637"/>
      <c r="H33" s="637">
        <v>9.375E-2</v>
      </c>
      <c r="I33" s="722">
        <v>30</v>
      </c>
      <c r="J33" s="723">
        <v>10</v>
      </c>
      <c r="K33" s="724">
        <v>0</v>
      </c>
      <c r="L33" s="724">
        <v>6</v>
      </c>
      <c r="M33" s="748">
        <f t="shared" ref="M33" si="6">SUM(I33:K33)</f>
        <v>40</v>
      </c>
    </row>
    <row r="34" spans="1:14">
      <c r="A34" s="718"/>
      <c r="B34" s="630"/>
      <c r="C34" s="651"/>
      <c r="D34" s="47" t="s">
        <v>132</v>
      </c>
      <c r="E34" s="127"/>
      <c r="F34" s="750"/>
      <c r="G34" s="637"/>
      <c r="H34" s="637"/>
      <c r="I34" s="722"/>
      <c r="J34" s="723"/>
      <c r="K34" s="725"/>
      <c r="L34" s="725"/>
      <c r="M34" s="677"/>
    </row>
    <row r="35" spans="1:14">
      <c r="A35" s="749"/>
      <c r="B35" s="650"/>
      <c r="C35" s="652"/>
      <c r="D35" s="47" t="s">
        <v>133</v>
      </c>
      <c r="E35" s="128"/>
      <c r="F35" s="751"/>
      <c r="G35" s="646"/>
      <c r="H35" s="646"/>
      <c r="I35" s="752"/>
      <c r="J35" s="724"/>
      <c r="K35" s="725"/>
      <c r="L35" s="725"/>
      <c r="M35" s="716"/>
    </row>
    <row r="36" spans="1:14">
      <c r="A36" s="630">
        <v>6</v>
      </c>
      <c r="B36" s="630" t="s">
        <v>134</v>
      </c>
      <c r="C36" s="630" t="s">
        <v>135</v>
      </c>
      <c r="D36" s="125" t="s">
        <v>136</v>
      </c>
      <c r="F36" s="747"/>
      <c r="G36" s="637"/>
      <c r="H36" s="637">
        <v>9.5833333333333326E-2</v>
      </c>
      <c r="I36" s="722">
        <v>30</v>
      </c>
      <c r="J36" s="723">
        <v>10</v>
      </c>
      <c r="K36" s="723">
        <v>0</v>
      </c>
      <c r="L36" s="723">
        <v>6</v>
      </c>
      <c r="M36" s="737">
        <f t="shared" ref="M36" si="7">SUM(I36:K36)</f>
        <v>40</v>
      </c>
    </row>
    <row r="37" spans="1:14">
      <c r="A37" s="630"/>
      <c r="B37" s="630"/>
      <c r="C37" s="651"/>
      <c r="D37" s="134" t="s">
        <v>137</v>
      </c>
      <c r="E37" s="135"/>
      <c r="F37" s="747"/>
      <c r="G37" s="637"/>
      <c r="H37" s="637"/>
      <c r="I37" s="722"/>
      <c r="J37" s="723"/>
      <c r="K37" s="723"/>
      <c r="L37" s="723"/>
      <c r="M37" s="737"/>
    </row>
    <row r="38" spans="1:14">
      <c r="A38" s="630"/>
      <c r="B38" s="630"/>
      <c r="C38" s="630"/>
      <c r="D38" s="128" t="s">
        <v>138</v>
      </c>
      <c r="E38" s="136"/>
      <c r="F38" s="747"/>
      <c r="G38" s="637"/>
      <c r="H38" s="637"/>
      <c r="I38" s="722"/>
      <c r="J38" s="723"/>
      <c r="K38" s="723"/>
      <c r="L38" s="723"/>
      <c r="M38" s="737"/>
    </row>
    <row r="39" spans="1:14">
      <c r="A39" s="738">
        <v>7</v>
      </c>
      <c r="B39" s="633" t="s">
        <v>139</v>
      </c>
      <c r="C39" s="633" t="s">
        <v>60</v>
      </c>
      <c r="D39" s="137" t="s">
        <v>140</v>
      </c>
      <c r="E39" s="127"/>
      <c r="F39" s="740"/>
      <c r="G39" s="690"/>
      <c r="H39" s="690">
        <v>0.12361111111111112</v>
      </c>
      <c r="I39" s="742">
        <v>30</v>
      </c>
      <c r="J39" s="725">
        <v>10</v>
      </c>
      <c r="K39" s="725">
        <v>0</v>
      </c>
      <c r="L39" s="725">
        <v>6</v>
      </c>
      <c r="M39" s="745">
        <f t="shared" ref="M39" si="8">SUM(I39:K39)</f>
        <v>40</v>
      </c>
    </row>
    <row r="40" spans="1:14">
      <c r="A40" s="738"/>
      <c r="B40" s="633"/>
      <c r="C40" s="633"/>
      <c r="D40" s="47" t="s">
        <v>141</v>
      </c>
      <c r="E40" s="127"/>
      <c r="F40" s="740"/>
      <c r="G40" s="690"/>
      <c r="H40" s="690"/>
      <c r="I40" s="742"/>
      <c r="J40" s="725"/>
      <c r="K40" s="725"/>
      <c r="L40" s="725"/>
      <c r="M40" s="745"/>
    </row>
    <row r="41" spans="1:14" ht="21.75" customHeight="1" thickBot="1">
      <c r="A41" s="739"/>
      <c r="B41" s="705"/>
      <c r="C41" s="705"/>
      <c r="D41" s="47" t="s">
        <v>142</v>
      </c>
      <c r="E41" s="127"/>
      <c r="F41" s="741"/>
      <c r="G41" s="710"/>
      <c r="H41" s="710"/>
      <c r="I41" s="743"/>
      <c r="J41" s="744"/>
      <c r="K41" s="744"/>
      <c r="L41" s="744"/>
      <c r="M41" s="746"/>
    </row>
    <row r="42" spans="1:14" ht="21.75" customHeight="1" thickBot="1">
      <c r="A42" s="678" t="s">
        <v>238</v>
      </c>
      <c r="B42" s="729"/>
      <c r="C42" s="729"/>
      <c r="D42" s="729"/>
      <c r="E42" s="729"/>
      <c r="F42" s="729"/>
      <c r="G42" s="729"/>
      <c r="H42" s="729"/>
      <c r="I42" s="729"/>
      <c r="J42" s="729"/>
      <c r="K42" s="730"/>
      <c r="L42" s="730"/>
      <c r="M42" s="731"/>
    </row>
    <row r="43" spans="1:14" ht="21.75" customHeight="1">
      <c r="A43" s="732">
        <v>1</v>
      </c>
      <c r="B43" s="634" t="s">
        <v>56</v>
      </c>
      <c r="C43" s="696" t="s">
        <v>55</v>
      </c>
      <c r="D43" s="48" t="s">
        <v>143</v>
      </c>
      <c r="E43" s="138"/>
      <c r="F43" s="733"/>
      <c r="G43" s="734"/>
      <c r="H43" s="734">
        <v>8.6111111111111124E-2</v>
      </c>
      <c r="I43" s="735">
        <v>0</v>
      </c>
      <c r="J43" s="726">
        <v>0</v>
      </c>
      <c r="K43" s="736">
        <v>0</v>
      </c>
      <c r="L43" s="736">
        <v>7</v>
      </c>
      <c r="M43" s="727">
        <f>SUM(I43:K43)</f>
        <v>0</v>
      </c>
    </row>
    <row r="44" spans="1:14">
      <c r="A44" s="718"/>
      <c r="B44" s="630"/>
      <c r="C44" s="651"/>
      <c r="D44" s="48" t="s">
        <v>144</v>
      </c>
      <c r="E44" s="138"/>
      <c r="F44" s="720"/>
      <c r="G44" s="721"/>
      <c r="H44" s="721"/>
      <c r="I44" s="722"/>
      <c r="J44" s="723"/>
      <c r="K44" s="725"/>
      <c r="L44" s="725"/>
      <c r="M44" s="728"/>
      <c r="N44" t="s">
        <v>115</v>
      </c>
    </row>
    <row r="45" spans="1:14">
      <c r="A45" s="718"/>
      <c r="B45" s="630"/>
      <c r="C45" s="651"/>
      <c r="D45" s="139"/>
      <c r="E45" s="140"/>
      <c r="F45" s="720"/>
      <c r="G45" s="721"/>
      <c r="H45" s="721"/>
      <c r="I45" s="722"/>
      <c r="J45" s="723"/>
      <c r="K45" s="726"/>
      <c r="L45" s="726"/>
      <c r="M45" s="728"/>
    </row>
    <row r="46" spans="1:14">
      <c r="A46" s="718">
        <v>2</v>
      </c>
      <c r="B46" s="630"/>
      <c r="C46" s="651"/>
      <c r="D46" s="141"/>
      <c r="E46" s="142"/>
      <c r="F46" s="720"/>
      <c r="G46" s="721"/>
      <c r="H46" s="721"/>
      <c r="I46" s="722"/>
      <c r="J46" s="723"/>
      <c r="K46" s="724"/>
      <c r="L46" s="724"/>
      <c r="M46" s="727">
        <f t="shared" ref="M46" si="9">SUM(I46:K46)</f>
        <v>0</v>
      </c>
    </row>
    <row r="47" spans="1:14" ht="21.75" customHeight="1">
      <c r="A47" s="718"/>
      <c r="B47" s="630"/>
      <c r="C47" s="651"/>
      <c r="D47" s="48"/>
      <c r="E47" s="138"/>
      <c r="F47" s="720"/>
      <c r="G47" s="721"/>
      <c r="H47" s="721"/>
      <c r="I47" s="722"/>
      <c r="J47" s="723"/>
      <c r="K47" s="725"/>
      <c r="L47" s="725"/>
      <c r="M47" s="728"/>
    </row>
    <row r="48" spans="1:14">
      <c r="A48" s="718"/>
      <c r="B48" s="630"/>
      <c r="C48" s="651"/>
      <c r="D48" s="139"/>
      <c r="E48" s="140"/>
      <c r="F48" s="720"/>
      <c r="G48" s="721"/>
      <c r="H48" s="721"/>
      <c r="I48" s="722"/>
      <c r="J48" s="723"/>
      <c r="K48" s="726"/>
      <c r="L48" s="726"/>
      <c r="M48" s="728"/>
    </row>
    <row r="49" spans="1:13" ht="21.75" customHeight="1" thickBot="1">
      <c r="A49" s="152"/>
      <c r="B49" s="153"/>
      <c r="C49" s="154"/>
      <c r="D49" s="48"/>
      <c r="E49" s="138"/>
      <c r="F49" s="155"/>
      <c r="G49" s="156"/>
      <c r="H49" s="156"/>
      <c r="I49" s="157"/>
      <c r="J49" s="150"/>
      <c r="K49" s="122"/>
      <c r="L49" s="122"/>
      <c r="M49" s="151"/>
    </row>
    <row r="50" spans="1:13" ht="21.75" customHeight="1" thickBot="1">
      <c r="A50" s="656" t="s">
        <v>50</v>
      </c>
      <c r="B50" s="657"/>
      <c r="C50" s="657"/>
      <c r="D50" s="657"/>
      <c r="E50" s="657"/>
      <c r="F50" s="657"/>
      <c r="G50" s="657"/>
      <c r="H50" s="657"/>
      <c r="I50" s="657"/>
      <c r="J50" s="657"/>
      <c r="K50" s="657"/>
      <c r="L50" s="657"/>
      <c r="M50" s="658"/>
    </row>
    <row r="51" spans="1:13">
      <c r="A51" s="695">
        <v>1</v>
      </c>
      <c r="B51" s="634" t="s">
        <v>56</v>
      </c>
      <c r="C51" s="696" t="s">
        <v>55</v>
      </c>
      <c r="D51" s="49" t="s">
        <v>145</v>
      </c>
      <c r="E51" s="143"/>
      <c r="F51" s="698"/>
      <c r="G51" s="691"/>
      <c r="H51" s="691">
        <v>8.6111111111111124E-2</v>
      </c>
      <c r="I51" s="693">
        <v>30</v>
      </c>
      <c r="J51" s="648">
        <v>10</v>
      </c>
      <c r="K51" s="665">
        <v>100</v>
      </c>
      <c r="L51" s="665">
        <v>7</v>
      </c>
      <c r="M51" s="676">
        <f>SUM(I51:K51)</f>
        <v>140</v>
      </c>
    </row>
    <row r="52" spans="1:13">
      <c r="A52" s="628"/>
      <c r="B52" s="630"/>
      <c r="C52" s="651"/>
      <c r="D52" s="50" t="s">
        <v>146</v>
      </c>
      <c r="E52" s="144"/>
      <c r="F52" s="686"/>
      <c r="G52" s="637"/>
      <c r="H52" s="637"/>
      <c r="I52" s="639"/>
      <c r="J52" s="641"/>
      <c r="K52" s="644"/>
      <c r="L52" s="644"/>
      <c r="M52" s="677"/>
    </row>
    <row r="53" spans="1:13">
      <c r="A53" s="628"/>
      <c r="B53" s="630"/>
      <c r="C53" s="651"/>
      <c r="D53" s="145" t="s">
        <v>147</v>
      </c>
      <c r="E53" s="146"/>
      <c r="F53" s="686"/>
      <c r="G53" s="637"/>
      <c r="H53" s="637"/>
      <c r="I53" s="639"/>
      <c r="J53" s="641"/>
      <c r="K53" s="648"/>
      <c r="L53" s="648"/>
      <c r="M53" s="677"/>
    </row>
    <row r="54" spans="1:13">
      <c r="A54" s="628">
        <v>2</v>
      </c>
      <c r="B54" s="630" t="s">
        <v>148</v>
      </c>
      <c r="C54" s="719" t="s">
        <v>60</v>
      </c>
      <c r="D54" s="147" t="s">
        <v>149</v>
      </c>
      <c r="E54" s="148"/>
      <c r="F54" s="686"/>
      <c r="G54" s="637"/>
      <c r="H54" s="637">
        <v>9.0277777777777776E-2</v>
      </c>
      <c r="I54" s="639">
        <v>30</v>
      </c>
      <c r="J54" s="641">
        <v>10</v>
      </c>
      <c r="K54" s="643">
        <v>70</v>
      </c>
      <c r="L54" s="643">
        <v>7</v>
      </c>
      <c r="M54" s="676">
        <f t="shared" ref="M54" si="10">SUM(I54:K54)</f>
        <v>110</v>
      </c>
    </row>
    <row r="55" spans="1:13">
      <c r="A55" s="628"/>
      <c r="B55" s="630"/>
      <c r="C55" s="719"/>
      <c r="D55" s="50" t="s">
        <v>150</v>
      </c>
      <c r="E55" s="144"/>
      <c r="F55" s="686"/>
      <c r="G55" s="637"/>
      <c r="H55" s="637"/>
      <c r="I55" s="639"/>
      <c r="J55" s="641"/>
      <c r="K55" s="644"/>
      <c r="L55" s="644"/>
      <c r="M55" s="677"/>
    </row>
    <row r="56" spans="1:13">
      <c r="A56" s="628"/>
      <c r="B56" s="630"/>
      <c r="C56" s="719"/>
      <c r="D56" s="145" t="s">
        <v>151</v>
      </c>
      <c r="E56" s="146"/>
      <c r="F56" s="686"/>
      <c r="G56" s="637"/>
      <c r="H56" s="637"/>
      <c r="I56" s="639"/>
      <c r="J56" s="641"/>
      <c r="K56" s="648"/>
      <c r="L56" s="648"/>
      <c r="M56" s="677"/>
    </row>
    <row r="57" spans="1:13" ht="21.75" customHeight="1">
      <c r="A57" s="718">
        <v>3</v>
      </c>
      <c r="B57" s="630"/>
      <c r="C57" s="719"/>
      <c r="D57" s="141"/>
      <c r="E57" s="142"/>
      <c r="F57" s="720"/>
      <c r="G57" s="721"/>
      <c r="H57" s="721"/>
      <c r="I57" s="722"/>
      <c r="J57" s="723"/>
      <c r="K57" s="724"/>
      <c r="L57" s="724"/>
      <c r="M57" s="676">
        <f t="shared" ref="M57" si="11">SUM(I57:K57)</f>
        <v>0</v>
      </c>
    </row>
    <row r="58" spans="1:13">
      <c r="A58" s="718"/>
      <c r="B58" s="630"/>
      <c r="C58" s="719"/>
      <c r="D58" s="48"/>
      <c r="E58" s="138"/>
      <c r="F58" s="720"/>
      <c r="G58" s="721"/>
      <c r="H58" s="721"/>
      <c r="I58" s="722"/>
      <c r="J58" s="723"/>
      <c r="K58" s="725"/>
      <c r="L58" s="725"/>
      <c r="M58" s="677"/>
    </row>
    <row r="59" spans="1:13" ht="15.75" thickBot="1">
      <c r="A59" s="718"/>
      <c r="B59" s="630"/>
      <c r="C59" s="719"/>
      <c r="D59" s="139"/>
      <c r="E59" s="140"/>
      <c r="F59" s="720"/>
      <c r="G59" s="721"/>
      <c r="H59" s="721"/>
      <c r="I59" s="722"/>
      <c r="J59" s="723"/>
      <c r="K59" s="726"/>
      <c r="L59" s="726"/>
      <c r="M59" s="677"/>
    </row>
    <row r="60" spans="1:13" ht="18.75" thickBot="1">
      <c r="A60" s="678" t="s">
        <v>31</v>
      </c>
      <c r="B60" s="679"/>
      <c r="C60" s="679"/>
      <c r="D60" s="679"/>
      <c r="E60" s="679"/>
      <c r="F60" s="679"/>
      <c r="G60" s="679"/>
      <c r="H60" s="679"/>
      <c r="I60" s="679"/>
      <c r="J60" s="679"/>
      <c r="K60" s="680"/>
      <c r="L60" s="680"/>
      <c r="M60" s="681"/>
    </row>
    <row r="61" spans="1:13">
      <c r="A61" s="695">
        <v>1</v>
      </c>
      <c r="B61" s="634" t="s">
        <v>58</v>
      </c>
      <c r="C61" s="696" t="s">
        <v>55</v>
      </c>
      <c r="D61" s="49" t="s">
        <v>152</v>
      </c>
      <c r="E61" s="143"/>
      <c r="F61" s="717"/>
      <c r="G61" s="691"/>
      <c r="H61" s="691">
        <v>9.375E-2</v>
      </c>
      <c r="I61" s="693">
        <v>30</v>
      </c>
      <c r="J61" s="648">
        <v>10</v>
      </c>
      <c r="K61" s="665">
        <v>100</v>
      </c>
      <c r="L61" s="665">
        <v>7</v>
      </c>
      <c r="M61" s="676">
        <f>SUM(I61:K61)</f>
        <v>140</v>
      </c>
    </row>
    <row r="62" spans="1:13">
      <c r="A62" s="628"/>
      <c r="B62" s="630"/>
      <c r="C62" s="651"/>
      <c r="D62" s="41" t="s">
        <v>153</v>
      </c>
      <c r="E62" s="132"/>
      <c r="F62" s="635"/>
      <c r="G62" s="637"/>
      <c r="H62" s="637"/>
      <c r="I62" s="639"/>
      <c r="J62" s="641"/>
      <c r="K62" s="644"/>
      <c r="L62" s="644"/>
      <c r="M62" s="677"/>
    </row>
    <row r="63" spans="1:13">
      <c r="A63" s="628"/>
      <c r="B63" s="630"/>
      <c r="C63" s="651"/>
      <c r="D63" s="133" t="s">
        <v>154</v>
      </c>
      <c r="E63" s="110"/>
      <c r="F63" s="635"/>
      <c r="G63" s="637"/>
      <c r="H63" s="637"/>
      <c r="I63" s="639"/>
      <c r="J63" s="641"/>
      <c r="K63" s="648"/>
      <c r="L63" s="648"/>
      <c r="M63" s="677"/>
    </row>
    <row r="64" spans="1:13">
      <c r="A64" s="628">
        <v>2</v>
      </c>
      <c r="B64" s="630" t="s">
        <v>155</v>
      </c>
      <c r="C64" s="651" t="s">
        <v>57</v>
      </c>
      <c r="D64" s="147" t="s">
        <v>156</v>
      </c>
      <c r="E64" s="148"/>
      <c r="F64" s="635"/>
      <c r="G64" s="637"/>
      <c r="H64" s="637">
        <v>0.14097222222222222</v>
      </c>
      <c r="I64" s="639">
        <v>30</v>
      </c>
      <c r="J64" s="641">
        <v>10</v>
      </c>
      <c r="K64" s="643">
        <v>70</v>
      </c>
      <c r="L64" s="643">
        <v>7</v>
      </c>
      <c r="M64" s="676">
        <f t="shared" ref="M64" si="12">SUM(I64:K64)</f>
        <v>110</v>
      </c>
    </row>
    <row r="65" spans="1:14">
      <c r="A65" s="628"/>
      <c r="B65" s="630"/>
      <c r="C65" s="651"/>
      <c r="D65" s="41" t="s">
        <v>157</v>
      </c>
      <c r="E65" s="132"/>
      <c r="F65" s="635"/>
      <c r="G65" s="637"/>
      <c r="H65" s="637"/>
      <c r="I65" s="639"/>
      <c r="J65" s="641"/>
      <c r="K65" s="644"/>
      <c r="L65" s="644"/>
      <c r="M65" s="677"/>
    </row>
    <row r="66" spans="1:14">
      <c r="A66" s="649"/>
      <c r="B66" s="650"/>
      <c r="C66" s="652"/>
      <c r="D66" s="41" t="s">
        <v>158</v>
      </c>
      <c r="E66" s="132"/>
      <c r="F66" s="653"/>
      <c r="G66" s="646"/>
      <c r="H66" s="646"/>
      <c r="I66" s="647"/>
      <c r="J66" s="643"/>
      <c r="K66" s="648"/>
      <c r="L66" s="648"/>
      <c r="M66" s="677"/>
    </row>
    <row r="67" spans="1:14">
      <c r="A67" s="628">
        <v>3</v>
      </c>
      <c r="B67" s="630" t="s">
        <v>159</v>
      </c>
      <c r="C67" s="651" t="s">
        <v>57</v>
      </c>
      <c r="D67" s="147" t="s">
        <v>160</v>
      </c>
      <c r="E67" s="148"/>
      <c r="F67" s="635"/>
      <c r="G67" s="637"/>
      <c r="H67" s="637">
        <v>0.16458333333333333</v>
      </c>
      <c r="I67" s="639">
        <v>30</v>
      </c>
      <c r="J67" s="641">
        <v>10</v>
      </c>
      <c r="K67" s="643">
        <v>50</v>
      </c>
      <c r="L67" s="643">
        <v>7</v>
      </c>
      <c r="M67" s="676">
        <f t="shared" ref="M67" si="13">SUM(I67:K67)</f>
        <v>90</v>
      </c>
    </row>
    <row r="68" spans="1:14">
      <c r="A68" s="628"/>
      <c r="B68" s="630"/>
      <c r="C68" s="651"/>
      <c r="D68" s="41" t="s">
        <v>161</v>
      </c>
      <c r="E68" s="132"/>
      <c r="F68" s="635"/>
      <c r="G68" s="637"/>
      <c r="H68" s="637"/>
      <c r="I68" s="639"/>
      <c r="J68" s="641"/>
      <c r="K68" s="644"/>
      <c r="L68" s="644"/>
      <c r="M68" s="677"/>
    </row>
    <row r="69" spans="1:14">
      <c r="A69" s="649"/>
      <c r="B69" s="650"/>
      <c r="C69" s="652"/>
      <c r="D69" s="41" t="s">
        <v>162</v>
      </c>
      <c r="E69" s="132"/>
      <c r="F69" s="653"/>
      <c r="G69" s="646"/>
      <c r="H69" s="646"/>
      <c r="I69" s="647"/>
      <c r="J69" s="643"/>
      <c r="K69" s="648"/>
      <c r="L69" s="648"/>
      <c r="M69" s="677"/>
    </row>
    <row r="70" spans="1:14">
      <c r="A70" s="628">
        <v>4</v>
      </c>
      <c r="B70" s="630" t="s">
        <v>163</v>
      </c>
      <c r="C70" s="651" t="s">
        <v>70</v>
      </c>
      <c r="D70" s="147" t="s">
        <v>164</v>
      </c>
      <c r="E70" s="148"/>
      <c r="F70" s="635"/>
      <c r="G70" s="637"/>
      <c r="H70" s="637">
        <v>0.18194444444444444</v>
      </c>
      <c r="I70" s="639">
        <v>30</v>
      </c>
      <c r="J70" s="641">
        <v>10</v>
      </c>
      <c r="K70" s="643">
        <v>20</v>
      </c>
      <c r="L70" s="643">
        <v>7</v>
      </c>
      <c r="M70" s="676">
        <f t="shared" ref="M70" si="14">SUM(I70:K70)</f>
        <v>60</v>
      </c>
    </row>
    <row r="71" spans="1:14">
      <c r="A71" s="628"/>
      <c r="B71" s="630"/>
      <c r="C71" s="651"/>
      <c r="D71" s="41" t="s">
        <v>165</v>
      </c>
      <c r="E71" s="132"/>
      <c r="F71" s="635"/>
      <c r="G71" s="637"/>
      <c r="H71" s="637"/>
      <c r="I71" s="639"/>
      <c r="J71" s="641"/>
      <c r="K71" s="644"/>
      <c r="L71" s="644"/>
      <c r="M71" s="677"/>
    </row>
    <row r="72" spans="1:14">
      <c r="A72" s="649"/>
      <c r="B72" s="650"/>
      <c r="C72" s="652"/>
      <c r="D72" s="41" t="s">
        <v>166</v>
      </c>
      <c r="E72" s="132"/>
      <c r="F72" s="653"/>
      <c r="G72" s="646"/>
      <c r="H72" s="646"/>
      <c r="I72" s="647"/>
      <c r="J72" s="643"/>
      <c r="K72" s="648"/>
      <c r="L72" s="648"/>
      <c r="M72" s="677"/>
    </row>
    <row r="73" spans="1:14">
      <c r="A73" s="628">
        <v>5</v>
      </c>
      <c r="B73" s="630" t="s">
        <v>167</v>
      </c>
      <c r="C73" s="651" t="s">
        <v>52</v>
      </c>
      <c r="D73" s="147" t="s">
        <v>168</v>
      </c>
      <c r="E73" s="148"/>
      <c r="F73" s="635"/>
      <c r="G73" s="637"/>
      <c r="H73" s="637">
        <v>0.18402777777777779</v>
      </c>
      <c r="I73" s="639">
        <v>30</v>
      </c>
      <c r="J73" s="641">
        <v>10</v>
      </c>
      <c r="K73" s="643">
        <v>0</v>
      </c>
      <c r="L73" s="643">
        <v>7</v>
      </c>
      <c r="M73" s="676">
        <f t="shared" ref="M73" si="15">SUM(I73:K73)</f>
        <v>40</v>
      </c>
    </row>
    <row r="74" spans="1:14">
      <c r="A74" s="628"/>
      <c r="B74" s="630"/>
      <c r="C74" s="651"/>
      <c r="D74" s="41" t="s">
        <v>169</v>
      </c>
      <c r="E74" s="132"/>
      <c r="F74" s="635"/>
      <c r="G74" s="637"/>
      <c r="H74" s="637"/>
      <c r="I74" s="639"/>
      <c r="J74" s="641"/>
      <c r="K74" s="644"/>
      <c r="L74" s="644"/>
      <c r="M74" s="677"/>
    </row>
    <row r="75" spans="1:14">
      <c r="A75" s="649"/>
      <c r="B75" s="650"/>
      <c r="C75" s="652"/>
      <c r="D75" s="41" t="s">
        <v>170</v>
      </c>
      <c r="E75" s="132"/>
      <c r="F75" s="653"/>
      <c r="G75" s="646"/>
      <c r="H75" s="646"/>
      <c r="I75" s="647"/>
      <c r="J75" s="643"/>
      <c r="K75" s="644"/>
      <c r="L75" s="644"/>
      <c r="M75" s="716"/>
    </row>
    <row r="76" spans="1:14">
      <c r="A76" s="672">
        <v>6</v>
      </c>
      <c r="B76" s="650" t="s">
        <v>171</v>
      </c>
      <c r="C76" s="650" t="s">
        <v>26</v>
      </c>
      <c r="D76" s="130" t="s">
        <v>172</v>
      </c>
      <c r="E76" s="130"/>
      <c r="F76" s="707"/>
      <c r="G76" s="646"/>
      <c r="H76" s="646">
        <v>9.9999999999999992E-2</v>
      </c>
      <c r="I76" s="647">
        <v>30</v>
      </c>
      <c r="J76" s="643"/>
      <c r="K76" s="643"/>
      <c r="L76" s="643">
        <v>4</v>
      </c>
      <c r="M76" s="699">
        <f t="shared" ref="M76" si="16">SUM(I76:K76)</f>
        <v>30</v>
      </c>
      <c r="N76" t="s">
        <v>173</v>
      </c>
    </row>
    <row r="77" spans="1:14">
      <c r="A77" s="673"/>
      <c r="B77" s="633"/>
      <c r="C77" s="706"/>
      <c r="D77" s="134" t="s">
        <v>174</v>
      </c>
      <c r="E77" s="134"/>
      <c r="F77" s="708"/>
      <c r="G77" s="690"/>
      <c r="H77" s="690"/>
      <c r="I77" s="692"/>
      <c r="J77" s="644"/>
      <c r="K77" s="644"/>
      <c r="L77" s="644"/>
      <c r="M77" s="700"/>
    </row>
    <row r="78" spans="1:14">
      <c r="A78" s="675"/>
      <c r="B78" s="634"/>
      <c r="C78" s="634"/>
      <c r="D78" s="133" t="s">
        <v>175</v>
      </c>
      <c r="E78" s="133"/>
      <c r="F78" s="715"/>
      <c r="G78" s="691"/>
      <c r="H78" s="691"/>
      <c r="I78" s="693"/>
      <c r="J78" s="648"/>
      <c r="K78" s="648"/>
      <c r="L78" s="648"/>
      <c r="M78" s="701"/>
    </row>
    <row r="79" spans="1:14">
      <c r="A79" s="702">
        <v>7</v>
      </c>
      <c r="B79" s="650" t="s">
        <v>176</v>
      </c>
      <c r="C79" s="650" t="s">
        <v>60</v>
      </c>
      <c r="D79" s="130" t="s">
        <v>177</v>
      </c>
      <c r="E79" s="130"/>
      <c r="F79" s="707"/>
      <c r="G79" s="646"/>
      <c r="H79" s="646" t="s">
        <v>178</v>
      </c>
      <c r="I79" s="647">
        <v>30</v>
      </c>
      <c r="J79" s="643"/>
      <c r="K79" s="643"/>
      <c r="L79" s="643"/>
      <c r="M79" s="712">
        <f t="shared" ref="M79" si="17">SUM(I79:K79)</f>
        <v>30</v>
      </c>
      <c r="N79" t="s">
        <v>179</v>
      </c>
    </row>
    <row r="80" spans="1:14">
      <c r="A80" s="703"/>
      <c r="B80" s="633"/>
      <c r="C80" s="706"/>
      <c r="D80" s="134" t="s">
        <v>180</v>
      </c>
      <c r="E80" s="134"/>
      <c r="F80" s="708"/>
      <c r="G80" s="690"/>
      <c r="H80" s="690"/>
      <c r="I80" s="692"/>
      <c r="J80" s="644"/>
      <c r="K80" s="644"/>
      <c r="L80" s="644"/>
      <c r="M80" s="713"/>
      <c r="N80" t="s">
        <v>173</v>
      </c>
    </row>
    <row r="81" spans="1:14" ht="15.75" thickBot="1">
      <c r="A81" s="704"/>
      <c r="B81" s="705"/>
      <c r="C81" s="705"/>
      <c r="D81" s="41" t="s">
        <v>181</v>
      </c>
      <c r="E81" s="132"/>
      <c r="F81" s="709"/>
      <c r="G81" s="710"/>
      <c r="H81" s="710"/>
      <c r="I81" s="711"/>
      <c r="J81" s="645"/>
      <c r="K81" s="645"/>
      <c r="L81" s="645"/>
      <c r="M81" s="714"/>
    </row>
    <row r="82" spans="1:14" ht="21.75" customHeight="1" thickBot="1">
      <c r="A82" s="678" t="s">
        <v>29</v>
      </c>
      <c r="B82" s="679"/>
      <c r="C82" s="679"/>
      <c r="D82" s="679"/>
      <c r="E82" s="679"/>
      <c r="F82" s="679"/>
      <c r="G82" s="679"/>
      <c r="H82" s="679"/>
      <c r="I82" s="679"/>
      <c r="J82" s="679"/>
      <c r="K82" s="680"/>
      <c r="L82" s="680"/>
      <c r="M82" s="681"/>
    </row>
    <row r="83" spans="1:14">
      <c r="A83" s="695">
        <v>1</v>
      </c>
      <c r="B83" s="634" t="s">
        <v>53</v>
      </c>
      <c r="C83" s="696" t="s">
        <v>26</v>
      </c>
      <c r="D83" s="49" t="s">
        <v>182</v>
      </c>
      <c r="E83" s="143"/>
      <c r="F83" s="698"/>
      <c r="G83" s="691"/>
      <c r="H83" s="691">
        <v>6.25E-2</v>
      </c>
      <c r="I83" s="693">
        <v>30</v>
      </c>
      <c r="J83" s="648">
        <v>10</v>
      </c>
      <c r="K83" s="665">
        <v>100</v>
      </c>
      <c r="L83" s="665">
        <v>10</v>
      </c>
      <c r="M83" s="676">
        <f>SUM(I83:K83)</f>
        <v>140</v>
      </c>
    </row>
    <row r="84" spans="1:14">
      <c r="A84" s="628"/>
      <c r="B84" s="630"/>
      <c r="C84" s="651"/>
      <c r="D84" s="41" t="s">
        <v>183</v>
      </c>
      <c r="E84" s="132"/>
      <c r="F84" s="686"/>
      <c r="G84" s="637"/>
      <c r="H84" s="637"/>
      <c r="I84" s="639"/>
      <c r="J84" s="641"/>
      <c r="K84" s="644"/>
      <c r="L84" s="644"/>
      <c r="M84" s="677"/>
    </row>
    <row r="85" spans="1:14">
      <c r="A85" s="628"/>
      <c r="B85" s="630"/>
      <c r="C85" s="651"/>
      <c r="D85" s="133" t="s">
        <v>184</v>
      </c>
      <c r="E85" s="110"/>
      <c r="F85" s="686"/>
      <c r="G85" s="637"/>
      <c r="H85" s="637"/>
      <c r="I85" s="639"/>
      <c r="J85" s="641"/>
      <c r="K85" s="648"/>
      <c r="L85" s="648"/>
      <c r="M85" s="677"/>
    </row>
    <row r="86" spans="1:14">
      <c r="A86" s="628">
        <v>2</v>
      </c>
      <c r="B86" s="630" t="s">
        <v>119</v>
      </c>
      <c r="C86" s="651" t="s">
        <v>52</v>
      </c>
      <c r="D86" s="147" t="s">
        <v>185</v>
      </c>
      <c r="E86" s="148"/>
      <c r="F86" s="686"/>
      <c r="G86" s="637"/>
      <c r="H86" s="637">
        <v>0.10208333333333335</v>
      </c>
      <c r="I86" s="639">
        <v>30</v>
      </c>
      <c r="J86" s="641">
        <v>10</v>
      </c>
      <c r="K86" s="643">
        <v>70</v>
      </c>
      <c r="L86" s="643">
        <v>10</v>
      </c>
      <c r="M86" s="676">
        <f t="shared" ref="M86" si="18">SUM(I86:K86)</f>
        <v>110</v>
      </c>
    </row>
    <row r="87" spans="1:14">
      <c r="A87" s="628"/>
      <c r="B87" s="630"/>
      <c r="C87" s="651"/>
      <c r="D87" s="41" t="s">
        <v>186</v>
      </c>
      <c r="E87" s="132"/>
      <c r="F87" s="686"/>
      <c r="G87" s="637"/>
      <c r="H87" s="637"/>
      <c r="I87" s="639"/>
      <c r="J87" s="641"/>
      <c r="K87" s="644"/>
      <c r="L87" s="644"/>
      <c r="M87" s="677"/>
    </row>
    <row r="88" spans="1:14">
      <c r="A88" s="628"/>
      <c r="B88" s="630"/>
      <c r="C88" s="652"/>
      <c r="D88" s="133" t="s">
        <v>187</v>
      </c>
      <c r="E88" s="110"/>
      <c r="F88" s="686"/>
      <c r="G88" s="637"/>
      <c r="H88" s="637"/>
      <c r="I88" s="639"/>
      <c r="J88" s="641"/>
      <c r="K88" s="648"/>
      <c r="L88" s="648"/>
      <c r="M88" s="677"/>
    </row>
    <row r="89" spans="1:14">
      <c r="A89" s="628">
        <v>3</v>
      </c>
      <c r="B89" s="670" t="s">
        <v>188</v>
      </c>
      <c r="C89" s="697" t="s">
        <v>57</v>
      </c>
      <c r="D89" s="147" t="s">
        <v>189</v>
      </c>
      <c r="E89" s="148"/>
      <c r="F89" s="686"/>
      <c r="G89" s="637"/>
      <c r="H89" s="637">
        <v>0.14097222222222222</v>
      </c>
      <c r="I89" s="639">
        <v>30</v>
      </c>
      <c r="J89" s="641">
        <v>10</v>
      </c>
      <c r="K89" s="643">
        <v>50</v>
      </c>
      <c r="L89" s="643">
        <v>10</v>
      </c>
      <c r="M89" s="676">
        <f t="shared" ref="M89" si="19">SUM(I89:K89)</f>
        <v>90</v>
      </c>
    </row>
    <row r="90" spans="1:14">
      <c r="A90" s="628"/>
      <c r="B90" s="670"/>
      <c r="C90" s="697"/>
      <c r="D90" s="41" t="s">
        <v>190</v>
      </c>
      <c r="E90" s="132"/>
      <c r="F90" s="686"/>
      <c r="G90" s="637"/>
      <c r="H90" s="637"/>
      <c r="I90" s="639"/>
      <c r="J90" s="641"/>
      <c r="K90" s="644"/>
      <c r="L90" s="644"/>
      <c r="M90" s="677"/>
    </row>
    <row r="91" spans="1:14">
      <c r="A91" s="628"/>
      <c r="B91" s="670"/>
      <c r="C91" s="697"/>
      <c r="D91" s="133" t="s">
        <v>191</v>
      </c>
      <c r="E91" s="110"/>
      <c r="F91" s="686"/>
      <c r="G91" s="637"/>
      <c r="H91" s="637"/>
      <c r="I91" s="639"/>
      <c r="J91" s="641"/>
      <c r="K91" s="648"/>
      <c r="L91" s="648"/>
      <c r="M91" s="677"/>
    </row>
    <row r="92" spans="1:14">
      <c r="A92" s="649">
        <v>4</v>
      </c>
      <c r="B92" s="672" t="s">
        <v>54</v>
      </c>
      <c r="C92" s="696" t="s">
        <v>55</v>
      </c>
      <c r="D92" s="41" t="s">
        <v>192</v>
      </c>
      <c r="E92" s="132"/>
      <c r="F92" s="646"/>
      <c r="G92" s="646"/>
      <c r="H92" s="646">
        <v>0.19444444444444445</v>
      </c>
      <c r="I92" s="647">
        <v>30</v>
      </c>
      <c r="J92" s="643">
        <v>0</v>
      </c>
      <c r="K92" s="643">
        <v>20</v>
      </c>
      <c r="L92" s="643">
        <v>7</v>
      </c>
      <c r="M92" s="688">
        <f t="shared" ref="M92" si="20">SUM(I92:K92)</f>
        <v>50</v>
      </c>
      <c r="N92" t="s">
        <v>239</v>
      </c>
    </row>
    <row r="93" spans="1:14">
      <c r="A93" s="694"/>
      <c r="B93" s="673"/>
      <c r="C93" s="651"/>
      <c r="D93" s="41" t="s">
        <v>193</v>
      </c>
      <c r="E93" s="132"/>
      <c r="F93" s="690"/>
      <c r="G93" s="690"/>
      <c r="H93" s="690"/>
      <c r="I93" s="692"/>
      <c r="J93" s="644"/>
      <c r="K93" s="644"/>
      <c r="L93" s="644"/>
      <c r="M93" s="689"/>
    </row>
    <row r="94" spans="1:14">
      <c r="A94" s="695"/>
      <c r="B94" s="675"/>
      <c r="C94" s="651"/>
      <c r="D94" s="133" t="s">
        <v>194</v>
      </c>
      <c r="E94" s="110"/>
      <c r="F94" s="691"/>
      <c r="G94" s="691"/>
      <c r="H94" s="691"/>
      <c r="I94" s="693"/>
      <c r="J94" s="648"/>
      <c r="K94" s="648"/>
      <c r="L94" s="648"/>
      <c r="M94" s="689"/>
    </row>
    <row r="95" spans="1:14">
      <c r="A95" s="649">
        <v>5</v>
      </c>
      <c r="B95" s="672" t="s">
        <v>134</v>
      </c>
      <c r="C95" s="630" t="s">
        <v>52</v>
      </c>
      <c r="D95" s="41" t="s">
        <v>195</v>
      </c>
      <c r="E95" s="132"/>
      <c r="F95" s="646"/>
      <c r="G95" s="646"/>
      <c r="H95" s="646" t="s">
        <v>196</v>
      </c>
      <c r="I95" s="647">
        <v>30</v>
      </c>
      <c r="J95" s="643">
        <v>10</v>
      </c>
      <c r="K95" s="643">
        <v>0</v>
      </c>
      <c r="L95" s="643">
        <v>10</v>
      </c>
      <c r="M95" s="688">
        <f t="shared" ref="M95" si="21">SUM(I95:K95)</f>
        <v>40</v>
      </c>
      <c r="N95" t="s">
        <v>173</v>
      </c>
    </row>
    <row r="96" spans="1:14">
      <c r="A96" s="694"/>
      <c r="B96" s="673"/>
      <c r="C96" s="630"/>
      <c r="D96" s="41" t="s">
        <v>651</v>
      </c>
      <c r="E96" s="132"/>
      <c r="F96" s="690"/>
      <c r="G96" s="690"/>
      <c r="H96" s="690"/>
      <c r="I96" s="692"/>
      <c r="J96" s="644"/>
      <c r="K96" s="644"/>
      <c r="L96" s="644"/>
      <c r="M96" s="689"/>
    </row>
    <row r="97" spans="1:14">
      <c r="A97" s="695"/>
      <c r="B97" s="675"/>
      <c r="C97" s="630"/>
      <c r="D97" s="133" t="s">
        <v>197</v>
      </c>
      <c r="E97" s="110"/>
      <c r="F97" s="691"/>
      <c r="G97" s="691"/>
      <c r="H97" s="691"/>
      <c r="I97" s="693"/>
      <c r="J97" s="648"/>
      <c r="K97" s="648"/>
      <c r="L97" s="648"/>
      <c r="M97" s="689"/>
    </row>
    <row r="98" spans="1:14">
      <c r="A98" s="649">
        <v>6</v>
      </c>
      <c r="B98" s="672" t="s">
        <v>56</v>
      </c>
      <c r="C98" s="696" t="s">
        <v>55</v>
      </c>
      <c r="D98" s="41" t="s">
        <v>198</v>
      </c>
      <c r="E98" s="132"/>
      <c r="F98" s="646"/>
      <c r="G98" s="646"/>
      <c r="H98" s="646" t="s">
        <v>196</v>
      </c>
      <c r="I98" s="647">
        <v>30</v>
      </c>
      <c r="J98" s="643">
        <v>10</v>
      </c>
      <c r="K98" s="644">
        <v>0</v>
      </c>
      <c r="L98" s="644">
        <v>10</v>
      </c>
      <c r="M98" s="688">
        <f t="shared" ref="M98" si="22">SUM(I98:K98)</f>
        <v>40</v>
      </c>
      <c r="N98" t="s">
        <v>173</v>
      </c>
    </row>
    <row r="99" spans="1:14">
      <c r="A99" s="694"/>
      <c r="B99" s="673"/>
      <c r="C99" s="651"/>
      <c r="D99" s="41" t="s">
        <v>199</v>
      </c>
      <c r="E99" s="132"/>
      <c r="F99" s="690"/>
      <c r="G99" s="690"/>
      <c r="H99" s="690"/>
      <c r="I99" s="692"/>
      <c r="J99" s="644"/>
      <c r="K99" s="644"/>
      <c r="L99" s="644"/>
      <c r="M99" s="689"/>
    </row>
    <row r="100" spans="1:14">
      <c r="A100" s="695"/>
      <c r="B100" s="675"/>
      <c r="C100" s="651"/>
      <c r="D100" s="41" t="s">
        <v>200</v>
      </c>
      <c r="E100" s="132"/>
      <c r="F100" s="691"/>
      <c r="G100" s="691"/>
      <c r="H100" s="691"/>
      <c r="I100" s="693"/>
      <c r="J100" s="648"/>
      <c r="K100" s="648"/>
      <c r="L100" s="648"/>
      <c r="M100" s="689"/>
    </row>
    <row r="101" spans="1:14">
      <c r="A101" s="628"/>
      <c r="B101" s="630"/>
      <c r="C101" s="651"/>
      <c r="D101" s="147"/>
      <c r="E101" s="148"/>
      <c r="F101" s="686"/>
      <c r="G101" s="637"/>
      <c r="H101" s="637"/>
      <c r="I101" s="639"/>
      <c r="J101" s="641" t="s">
        <v>30</v>
      </c>
      <c r="K101" s="643"/>
      <c r="L101" s="643"/>
      <c r="M101" s="676">
        <f t="shared" ref="M101" si="23">SUM(I101:K101)</f>
        <v>0</v>
      </c>
    </row>
    <row r="102" spans="1:14">
      <c r="A102" s="628"/>
      <c r="B102" s="630"/>
      <c r="C102" s="651"/>
      <c r="D102" s="41"/>
      <c r="E102" s="132"/>
      <c r="F102" s="686"/>
      <c r="G102" s="637"/>
      <c r="H102" s="637"/>
      <c r="I102" s="639"/>
      <c r="J102" s="641"/>
      <c r="K102" s="644"/>
      <c r="L102" s="644"/>
      <c r="M102" s="677"/>
    </row>
    <row r="103" spans="1:14">
      <c r="A103" s="628"/>
      <c r="B103" s="630"/>
      <c r="C103" s="651"/>
      <c r="D103" s="133"/>
      <c r="E103" s="110"/>
      <c r="F103" s="686"/>
      <c r="G103" s="637"/>
      <c r="H103" s="637"/>
      <c r="I103" s="639"/>
      <c r="J103" s="641"/>
      <c r="K103" s="648"/>
      <c r="L103" s="648"/>
      <c r="M103" s="677"/>
    </row>
    <row r="104" spans="1:14">
      <c r="A104" s="628"/>
      <c r="B104" s="630"/>
      <c r="C104" s="651"/>
      <c r="D104" s="147"/>
      <c r="E104" s="148"/>
      <c r="F104" s="686"/>
      <c r="G104" s="637"/>
      <c r="H104" s="637"/>
      <c r="I104" s="639"/>
      <c r="J104" s="641" t="s">
        <v>30</v>
      </c>
      <c r="K104" s="643"/>
      <c r="L104" s="643"/>
      <c r="M104" s="676">
        <f t="shared" ref="M104" si="24">SUM(I104:K104)</f>
        <v>0</v>
      </c>
    </row>
    <row r="105" spans="1:14">
      <c r="A105" s="628"/>
      <c r="B105" s="630"/>
      <c r="C105" s="651"/>
      <c r="D105" s="41"/>
      <c r="E105" s="132"/>
      <c r="F105" s="686"/>
      <c r="G105" s="637"/>
      <c r="H105" s="637"/>
      <c r="I105" s="639"/>
      <c r="J105" s="641"/>
      <c r="K105" s="644"/>
      <c r="L105" s="644"/>
      <c r="M105" s="677"/>
    </row>
    <row r="106" spans="1:14" ht="15.75" thickBot="1">
      <c r="A106" s="649"/>
      <c r="B106" s="650"/>
      <c r="C106" s="652"/>
      <c r="D106" s="41"/>
      <c r="E106" s="132"/>
      <c r="F106" s="687"/>
      <c r="G106" s="646"/>
      <c r="H106" s="646"/>
      <c r="I106" s="647"/>
      <c r="J106" s="643"/>
      <c r="K106" s="645"/>
      <c r="L106" s="645"/>
      <c r="M106" s="677"/>
    </row>
    <row r="107" spans="1:14" ht="18.75" thickBot="1">
      <c r="A107" s="678" t="s">
        <v>33</v>
      </c>
      <c r="B107" s="679"/>
      <c r="C107" s="679"/>
      <c r="D107" s="679"/>
      <c r="E107" s="679"/>
      <c r="F107" s="679"/>
      <c r="G107" s="679"/>
      <c r="H107" s="679"/>
      <c r="I107" s="679"/>
      <c r="J107" s="679"/>
      <c r="K107" s="680"/>
      <c r="L107" s="680"/>
      <c r="M107" s="681"/>
    </row>
    <row r="108" spans="1:14" ht="25.5">
      <c r="A108" s="659">
        <v>1</v>
      </c>
      <c r="B108" s="660" t="s">
        <v>51</v>
      </c>
      <c r="C108" s="632" t="s">
        <v>52</v>
      </c>
      <c r="D108" s="100" t="s">
        <v>201</v>
      </c>
      <c r="E108" s="100"/>
      <c r="F108" s="682"/>
      <c r="G108" s="682"/>
      <c r="H108" s="682">
        <v>6.3194444444444442E-2</v>
      </c>
      <c r="I108" s="683">
        <v>30</v>
      </c>
      <c r="J108" s="684">
        <v>10</v>
      </c>
      <c r="K108" s="685">
        <v>100</v>
      </c>
      <c r="L108" s="685">
        <v>7</v>
      </c>
      <c r="M108" s="654">
        <f>SUM(I108:K108)</f>
        <v>140</v>
      </c>
    </row>
    <row r="109" spans="1:14">
      <c r="A109" s="628"/>
      <c r="B109" s="630"/>
      <c r="C109" s="633"/>
      <c r="D109" s="41" t="s">
        <v>202</v>
      </c>
      <c r="E109" s="41"/>
      <c r="F109" s="666"/>
      <c r="G109" s="666"/>
      <c r="H109" s="666"/>
      <c r="I109" s="668"/>
      <c r="J109" s="670"/>
      <c r="K109" s="673"/>
      <c r="L109" s="673"/>
      <c r="M109" s="655"/>
    </row>
    <row r="110" spans="1:14" ht="15.75" thickBot="1">
      <c r="A110" s="628"/>
      <c r="B110" s="630"/>
      <c r="C110" s="634"/>
      <c r="D110" s="133" t="s">
        <v>203</v>
      </c>
      <c r="E110" s="133"/>
      <c r="F110" s="666"/>
      <c r="G110" s="666"/>
      <c r="H110" s="666"/>
      <c r="I110" s="668"/>
      <c r="J110" s="670"/>
      <c r="K110" s="675"/>
      <c r="L110" s="675"/>
      <c r="M110" s="655"/>
    </row>
    <row r="111" spans="1:14">
      <c r="A111" s="628">
        <v>2</v>
      </c>
      <c r="B111" s="630" t="s">
        <v>27</v>
      </c>
      <c r="C111" s="630" t="s">
        <v>28</v>
      </c>
      <c r="D111" s="49" t="s">
        <v>204</v>
      </c>
      <c r="E111" s="49"/>
      <c r="F111" s="666"/>
      <c r="G111" s="666"/>
      <c r="H111" s="666">
        <v>6.5972222222222224E-2</v>
      </c>
      <c r="I111" s="668">
        <v>30</v>
      </c>
      <c r="J111" s="670">
        <v>10</v>
      </c>
      <c r="K111" s="672">
        <v>70</v>
      </c>
      <c r="L111" s="672">
        <v>7</v>
      </c>
      <c r="M111" s="654">
        <f>SUM(I111:K111)</f>
        <v>110</v>
      </c>
    </row>
    <row r="112" spans="1:14">
      <c r="A112" s="628"/>
      <c r="B112" s="630"/>
      <c r="C112" s="630"/>
      <c r="D112" s="41" t="s">
        <v>205</v>
      </c>
      <c r="E112" s="41"/>
      <c r="F112" s="666"/>
      <c r="G112" s="666"/>
      <c r="H112" s="666"/>
      <c r="I112" s="668"/>
      <c r="J112" s="670"/>
      <c r="K112" s="673"/>
      <c r="L112" s="673"/>
      <c r="M112" s="655"/>
    </row>
    <row r="113" spans="1:13" ht="15.75" thickBot="1">
      <c r="A113" s="628"/>
      <c r="B113" s="630"/>
      <c r="C113" s="630"/>
      <c r="D113" s="133" t="s">
        <v>206</v>
      </c>
      <c r="E113" s="133"/>
      <c r="F113" s="666"/>
      <c r="G113" s="666"/>
      <c r="H113" s="666"/>
      <c r="I113" s="668"/>
      <c r="J113" s="670"/>
      <c r="K113" s="675"/>
      <c r="L113" s="675"/>
      <c r="M113" s="655"/>
    </row>
    <row r="114" spans="1:13">
      <c r="A114" s="628">
        <v>3</v>
      </c>
      <c r="B114" s="630" t="s">
        <v>207</v>
      </c>
      <c r="C114" s="630" t="s">
        <v>60</v>
      </c>
      <c r="D114" s="49" t="s">
        <v>208</v>
      </c>
      <c r="E114" s="49"/>
      <c r="F114" s="666"/>
      <c r="G114" s="666"/>
      <c r="H114" s="666">
        <v>0.13333333333333333</v>
      </c>
      <c r="I114" s="668">
        <v>30</v>
      </c>
      <c r="J114" s="670">
        <v>10</v>
      </c>
      <c r="K114" s="672">
        <v>50</v>
      </c>
      <c r="L114" s="672">
        <v>7</v>
      </c>
      <c r="M114" s="654">
        <f t="shared" ref="M114" si="25">SUM(I114:K114)</f>
        <v>90</v>
      </c>
    </row>
    <row r="115" spans="1:13">
      <c r="A115" s="628"/>
      <c r="B115" s="630"/>
      <c r="C115" s="630"/>
      <c r="D115" s="41" t="s">
        <v>209</v>
      </c>
      <c r="E115" s="41"/>
      <c r="F115" s="666"/>
      <c r="G115" s="666"/>
      <c r="H115" s="666"/>
      <c r="I115" s="668"/>
      <c r="J115" s="670"/>
      <c r="K115" s="673"/>
      <c r="L115" s="673"/>
      <c r="M115" s="655"/>
    </row>
    <row r="116" spans="1:13" ht="15.75" thickBot="1">
      <c r="A116" s="628"/>
      <c r="B116" s="630"/>
      <c r="C116" s="630"/>
      <c r="D116" s="133" t="s">
        <v>210</v>
      </c>
      <c r="E116" s="133"/>
      <c r="F116" s="666"/>
      <c r="G116" s="666"/>
      <c r="H116" s="666"/>
      <c r="I116" s="668"/>
      <c r="J116" s="670"/>
      <c r="K116" s="675"/>
      <c r="L116" s="675"/>
      <c r="M116" s="655"/>
    </row>
    <row r="117" spans="1:13">
      <c r="A117" s="628">
        <v>4</v>
      </c>
      <c r="B117" s="630"/>
      <c r="C117" s="630"/>
      <c r="D117" s="49"/>
      <c r="E117" s="49"/>
      <c r="F117" s="666"/>
      <c r="G117" s="666"/>
      <c r="H117" s="666"/>
      <c r="I117" s="668"/>
      <c r="J117" s="670"/>
      <c r="K117" s="672"/>
      <c r="L117" s="672"/>
      <c r="M117" s="654">
        <f t="shared" ref="M117" si="26">SUM(I117:K117)</f>
        <v>0</v>
      </c>
    </row>
    <row r="118" spans="1:13">
      <c r="A118" s="628"/>
      <c r="B118" s="630"/>
      <c r="C118" s="630"/>
      <c r="D118" s="41"/>
      <c r="E118" s="41"/>
      <c r="F118" s="666"/>
      <c r="G118" s="666"/>
      <c r="H118" s="666"/>
      <c r="I118" s="668"/>
      <c r="J118" s="670"/>
      <c r="K118" s="673"/>
      <c r="L118" s="673"/>
      <c r="M118" s="655"/>
    </row>
    <row r="119" spans="1:13" ht="15.75" thickBot="1">
      <c r="A119" s="628"/>
      <c r="B119" s="630"/>
      <c r="C119" s="630"/>
      <c r="D119" s="133"/>
      <c r="E119" s="133"/>
      <c r="F119" s="666"/>
      <c r="G119" s="666"/>
      <c r="H119" s="666"/>
      <c r="I119" s="668"/>
      <c r="J119" s="670"/>
      <c r="K119" s="675"/>
      <c r="L119" s="675"/>
      <c r="M119" s="655"/>
    </row>
    <row r="120" spans="1:13">
      <c r="A120" s="628">
        <v>5</v>
      </c>
      <c r="B120" s="630"/>
      <c r="C120" s="630"/>
      <c r="D120" s="49"/>
      <c r="E120" s="49"/>
      <c r="F120" s="666"/>
      <c r="G120" s="666"/>
      <c r="H120" s="666"/>
      <c r="I120" s="668"/>
      <c r="J120" s="670"/>
      <c r="K120" s="672"/>
      <c r="L120" s="672"/>
      <c r="M120" s="654">
        <f t="shared" ref="M120" si="27">SUM(I120:K120)</f>
        <v>0</v>
      </c>
    </row>
    <row r="121" spans="1:13">
      <c r="A121" s="628"/>
      <c r="B121" s="630"/>
      <c r="C121" s="630"/>
      <c r="D121" s="41"/>
      <c r="E121" s="41"/>
      <c r="F121" s="666"/>
      <c r="G121" s="666"/>
      <c r="H121" s="666"/>
      <c r="I121" s="668"/>
      <c r="J121" s="670"/>
      <c r="K121" s="673"/>
      <c r="L121" s="673"/>
      <c r="M121" s="655"/>
    </row>
    <row r="122" spans="1:13" ht="15.75" thickBot="1">
      <c r="A122" s="629"/>
      <c r="B122" s="631"/>
      <c r="C122" s="631"/>
      <c r="D122" s="42"/>
      <c r="E122" s="42"/>
      <c r="F122" s="667"/>
      <c r="G122" s="667"/>
      <c r="H122" s="667"/>
      <c r="I122" s="669"/>
      <c r="J122" s="671"/>
      <c r="K122" s="674"/>
      <c r="L122" s="674"/>
      <c r="M122" s="655"/>
    </row>
    <row r="123" spans="1:13" ht="18.75" thickBot="1">
      <c r="A123" s="656" t="s">
        <v>32</v>
      </c>
      <c r="B123" s="657"/>
      <c r="C123" s="657"/>
      <c r="D123" s="657"/>
      <c r="E123" s="657"/>
      <c r="F123" s="657"/>
      <c r="G123" s="657"/>
      <c r="H123" s="657"/>
      <c r="I123" s="657"/>
      <c r="J123" s="657"/>
      <c r="K123" s="657"/>
      <c r="L123" s="657"/>
      <c r="M123" s="658"/>
    </row>
    <row r="124" spans="1:13">
      <c r="A124" s="659">
        <v>1</v>
      </c>
      <c r="B124" s="660" t="s">
        <v>134</v>
      </c>
      <c r="C124" s="632" t="s">
        <v>52</v>
      </c>
      <c r="D124" s="100" t="s">
        <v>211</v>
      </c>
      <c r="E124" s="149"/>
      <c r="F124" s="661"/>
      <c r="G124" s="662"/>
      <c r="H124" s="662">
        <v>6.7361111111111108E-2</v>
      </c>
      <c r="I124" s="663">
        <v>30</v>
      </c>
      <c r="J124" s="664">
        <v>10</v>
      </c>
      <c r="K124" s="665">
        <v>100</v>
      </c>
      <c r="L124" s="665">
        <v>7</v>
      </c>
      <c r="M124" s="654">
        <f>SUM(I124:K124)</f>
        <v>140</v>
      </c>
    </row>
    <row r="125" spans="1:13">
      <c r="A125" s="628"/>
      <c r="B125" s="630"/>
      <c r="C125" s="633"/>
      <c r="D125" s="41" t="s">
        <v>212</v>
      </c>
      <c r="E125" s="132"/>
      <c r="F125" s="635"/>
      <c r="G125" s="637"/>
      <c r="H125" s="637"/>
      <c r="I125" s="639"/>
      <c r="J125" s="641"/>
      <c r="K125" s="644"/>
      <c r="L125" s="644"/>
      <c r="M125" s="655"/>
    </row>
    <row r="126" spans="1:13" ht="15.75" thickBot="1">
      <c r="A126" s="628"/>
      <c r="B126" s="630"/>
      <c r="C126" s="634"/>
      <c r="D126" s="133" t="s">
        <v>213</v>
      </c>
      <c r="E126" s="110"/>
      <c r="F126" s="635"/>
      <c r="G126" s="637"/>
      <c r="H126" s="637"/>
      <c r="I126" s="639"/>
      <c r="J126" s="641"/>
      <c r="K126" s="648"/>
      <c r="L126" s="648"/>
      <c r="M126" s="655"/>
    </row>
    <row r="127" spans="1:13">
      <c r="A127" s="628">
        <v>2</v>
      </c>
      <c r="B127" s="630" t="s">
        <v>27</v>
      </c>
      <c r="C127" s="651" t="s">
        <v>28</v>
      </c>
      <c r="D127" s="147" t="s">
        <v>214</v>
      </c>
      <c r="E127" s="148"/>
      <c r="F127" s="635"/>
      <c r="G127" s="637"/>
      <c r="H127" s="637">
        <v>7.013888888888889E-2</v>
      </c>
      <c r="I127" s="639">
        <v>30</v>
      </c>
      <c r="J127" s="641">
        <v>10</v>
      </c>
      <c r="K127" s="643">
        <v>70</v>
      </c>
      <c r="L127" s="643">
        <v>7</v>
      </c>
      <c r="M127" s="654">
        <f t="shared" ref="M127" si="28">SUM(I127:K127)</f>
        <v>110</v>
      </c>
    </row>
    <row r="128" spans="1:13">
      <c r="A128" s="628"/>
      <c r="B128" s="630"/>
      <c r="C128" s="651"/>
      <c r="D128" s="41" t="s">
        <v>215</v>
      </c>
      <c r="E128" s="132"/>
      <c r="F128" s="635"/>
      <c r="G128" s="637"/>
      <c r="H128" s="637"/>
      <c r="I128" s="639"/>
      <c r="J128" s="641"/>
      <c r="K128" s="644"/>
      <c r="L128" s="644"/>
      <c r="M128" s="655"/>
    </row>
    <row r="129" spans="1:14" ht="15.75" thickBot="1">
      <c r="A129" s="628"/>
      <c r="B129" s="630"/>
      <c r="C129" s="651"/>
      <c r="D129" s="133" t="s">
        <v>216</v>
      </c>
      <c r="E129" s="110"/>
      <c r="F129" s="635"/>
      <c r="G129" s="637"/>
      <c r="H129" s="637"/>
      <c r="I129" s="639"/>
      <c r="J129" s="641"/>
      <c r="K129" s="648"/>
      <c r="L129" s="648"/>
      <c r="M129" s="655"/>
    </row>
    <row r="130" spans="1:14">
      <c r="A130" s="628">
        <v>3</v>
      </c>
      <c r="B130" s="630" t="s">
        <v>217</v>
      </c>
      <c r="C130" s="651" t="s">
        <v>218</v>
      </c>
      <c r="D130" s="147" t="s">
        <v>219</v>
      </c>
      <c r="E130" s="148"/>
      <c r="F130" s="635"/>
      <c r="G130" s="637"/>
      <c r="H130" s="637">
        <v>7.2916666666666671E-2</v>
      </c>
      <c r="I130" s="639">
        <v>30</v>
      </c>
      <c r="J130" s="641">
        <v>10</v>
      </c>
      <c r="K130" s="643">
        <v>50</v>
      </c>
      <c r="L130" s="643">
        <v>7</v>
      </c>
      <c r="M130" s="654">
        <f t="shared" ref="M130" si="29">SUM(I130:K130)</f>
        <v>90</v>
      </c>
    </row>
    <row r="131" spans="1:14">
      <c r="A131" s="628"/>
      <c r="B131" s="630"/>
      <c r="C131" s="651"/>
      <c r="D131" s="41" t="s">
        <v>220</v>
      </c>
      <c r="E131" s="132"/>
      <c r="F131" s="635"/>
      <c r="G131" s="637"/>
      <c r="H131" s="637"/>
      <c r="I131" s="639"/>
      <c r="J131" s="641"/>
      <c r="K131" s="644"/>
      <c r="L131" s="644"/>
      <c r="M131" s="655"/>
    </row>
    <row r="132" spans="1:14" ht="15.75" thickBot="1">
      <c r="A132" s="628"/>
      <c r="B132" s="630"/>
      <c r="C132" s="651"/>
      <c r="D132" s="133" t="s">
        <v>221</v>
      </c>
      <c r="E132" s="110"/>
      <c r="F132" s="635"/>
      <c r="G132" s="637"/>
      <c r="H132" s="637"/>
      <c r="I132" s="639"/>
      <c r="J132" s="641"/>
      <c r="K132" s="648"/>
      <c r="L132" s="648"/>
      <c r="M132" s="655"/>
    </row>
    <row r="133" spans="1:14">
      <c r="A133" s="628">
        <v>4</v>
      </c>
      <c r="B133" s="630" t="s">
        <v>222</v>
      </c>
      <c r="C133" s="651" t="s">
        <v>223</v>
      </c>
      <c r="D133" s="147" t="s">
        <v>224</v>
      </c>
      <c r="E133" s="148"/>
      <c r="F133" s="635"/>
      <c r="G133" s="637"/>
      <c r="H133" s="637">
        <v>8.1250000000000003E-2</v>
      </c>
      <c r="I133" s="639">
        <v>30</v>
      </c>
      <c r="J133" s="641">
        <v>10</v>
      </c>
      <c r="K133" s="643">
        <v>20</v>
      </c>
      <c r="L133" s="643">
        <v>7</v>
      </c>
      <c r="M133" s="654">
        <f t="shared" ref="M133:M136" si="30">SUM(I133:K133)</f>
        <v>60</v>
      </c>
    </row>
    <row r="134" spans="1:14">
      <c r="A134" s="628"/>
      <c r="B134" s="630"/>
      <c r="C134" s="651"/>
      <c r="D134" s="41" t="s">
        <v>225</v>
      </c>
      <c r="E134" s="132"/>
      <c r="F134" s="635"/>
      <c r="G134" s="637"/>
      <c r="H134" s="637"/>
      <c r="I134" s="639"/>
      <c r="J134" s="641"/>
      <c r="K134" s="644"/>
      <c r="L134" s="644"/>
      <c r="M134" s="655"/>
    </row>
    <row r="135" spans="1:14" ht="15.75" thickBot="1">
      <c r="A135" s="649"/>
      <c r="B135" s="650"/>
      <c r="C135" s="652"/>
      <c r="D135" s="41" t="s">
        <v>226</v>
      </c>
      <c r="E135" s="132"/>
      <c r="F135" s="653"/>
      <c r="G135" s="646"/>
      <c r="H135" s="646"/>
      <c r="I135" s="647"/>
      <c r="J135" s="643"/>
      <c r="K135" s="648"/>
      <c r="L135" s="648"/>
      <c r="M135" s="655"/>
    </row>
    <row r="136" spans="1:14">
      <c r="A136" s="628">
        <v>5</v>
      </c>
      <c r="B136" s="630" t="s">
        <v>119</v>
      </c>
      <c r="C136" s="632" t="s">
        <v>52</v>
      </c>
      <c r="D136" s="147" t="s">
        <v>227</v>
      </c>
      <c r="E136" s="148"/>
      <c r="F136" s="635"/>
      <c r="G136" s="637"/>
      <c r="H136" s="637">
        <v>8.4027777777777771E-2</v>
      </c>
      <c r="I136" s="639">
        <v>30</v>
      </c>
      <c r="J136" s="641">
        <v>10</v>
      </c>
      <c r="K136" s="643">
        <v>0</v>
      </c>
      <c r="L136" s="643">
        <v>7</v>
      </c>
      <c r="M136" s="654">
        <f t="shared" si="30"/>
        <v>40</v>
      </c>
    </row>
    <row r="137" spans="1:14">
      <c r="A137" s="628"/>
      <c r="B137" s="630"/>
      <c r="C137" s="633"/>
      <c r="D137" s="41" t="s">
        <v>228</v>
      </c>
      <c r="E137" s="132"/>
      <c r="F137" s="635"/>
      <c r="G137" s="637"/>
      <c r="H137" s="637"/>
      <c r="I137" s="639"/>
      <c r="J137" s="641"/>
      <c r="K137" s="644"/>
      <c r="L137" s="644"/>
      <c r="M137" s="655"/>
    </row>
    <row r="138" spans="1:14" ht="15.75" thickBot="1">
      <c r="A138" s="629"/>
      <c r="B138" s="631"/>
      <c r="C138" s="634"/>
      <c r="D138" s="42" t="s">
        <v>229</v>
      </c>
      <c r="E138" s="111"/>
      <c r="F138" s="636"/>
      <c r="G138" s="638"/>
      <c r="H138" s="638"/>
      <c r="I138" s="640"/>
      <c r="J138" s="642"/>
      <c r="K138" s="645"/>
      <c r="L138" s="645"/>
      <c r="M138" s="655"/>
    </row>
    <row r="139" spans="1:14">
      <c r="A139" s="628">
        <v>6</v>
      </c>
      <c r="B139" s="630" t="s">
        <v>230</v>
      </c>
      <c r="C139" s="651" t="s">
        <v>70</v>
      </c>
      <c r="D139" s="147" t="s">
        <v>231</v>
      </c>
      <c r="E139" s="148"/>
      <c r="F139" s="635"/>
      <c r="G139" s="637"/>
      <c r="H139" s="637" t="s">
        <v>196</v>
      </c>
      <c r="I139" s="639">
        <v>30</v>
      </c>
      <c r="J139" s="641">
        <v>10</v>
      </c>
      <c r="K139" s="643">
        <v>0</v>
      </c>
      <c r="L139" s="643">
        <v>7</v>
      </c>
      <c r="M139" s="626">
        <f t="shared" ref="M139" si="31">SUM(I139:K139)</f>
        <v>40</v>
      </c>
      <c r="N139" t="s">
        <v>173</v>
      </c>
    </row>
    <row r="140" spans="1:14">
      <c r="A140" s="628"/>
      <c r="B140" s="630"/>
      <c r="C140" s="651"/>
      <c r="D140" s="41" t="s">
        <v>232</v>
      </c>
      <c r="E140" s="132"/>
      <c r="F140" s="635"/>
      <c r="G140" s="637"/>
      <c r="H140" s="637"/>
      <c r="I140" s="639"/>
      <c r="J140" s="641"/>
      <c r="K140" s="644"/>
      <c r="L140" s="644"/>
      <c r="M140" s="627"/>
    </row>
    <row r="141" spans="1:14" ht="15.75" thickBot="1">
      <c r="A141" s="649"/>
      <c r="B141" s="650"/>
      <c r="C141" s="652"/>
      <c r="D141" s="41" t="s">
        <v>233</v>
      </c>
      <c r="E141" s="132"/>
      <c r="F141" s="653"/>
      <c r="G141" s="646"/>
      <c r="H141" s="646"/>
      <c r="I141" s="647"/>
      <c r="J141" s="643"/>
      <c r="K141" s="648"/>
      <c r="L141" s="648"/>
      <c r="M141" s="627"/>
    </row>
    <row r="142" spans="1:14">
      <c r="A142" s="628">
        <v>7</v>
      </c>
      <c r="B142" s="630" t="s">
        <v>234</v>
      </c>
      <c r="C142" s="632" t="s">
        <v>235</v>
      </c>
      <c r="D142" s="147" t="s">
        <v>236</v>
      </c>
      <c r="E142" s="148"/>
      <c r="F142" s="635"/>
      <c r="G142" s="637"/>
      <c r="H142" s="637">
        <v>0.125</v>
      </c>
      <c r="I142" s="639">
        <v>30</v>
      </c>
      <c r="J142" s="641">
        <v>10</v>
      </c>
      <c r="K142" s="643">
        <v>0</v>
      </c>
      <c r="L142" s="643">
        <v>7</v>
      </c>
      <c r="M142" s="626">
        <f t="shared" ref="M142" si="32">SUM(I142:K142)</f>
        <v>40</v>
      </c>
      <c r="N142" t="s">
        <v>173</v>
      </c>
    </row>
    <row r="143" spans="1:14">
      <c r="A143" s="628"/>
      <c r="B143" s="630"/>
      <c r="C143" s="633"/>
      <c r="D143" s="41"/>
      <c r="E143" s="132"/>
      <c r="F143" s="635"/>
      <c r="G143" s="637"/>
      <c r="H143" s="637"/>
      <c r="I143" s="639"/>
      <c r="J143" s="641"/>
      <c r="K143" s="644"/>
      <c r="L143" s="644"/>
      <c r="M143" s="627"/>
    </row>
    <row r="144" spans="1:14" ht="15.75" thickBot="1">
      <c r="A144" s="629"/>
      <c r="B144" s="631"/>
      <c r="C144" s="634"/>
      <c r="D144" s="42"/>
      <c r="E144" s="111"/>
      <c r="F144" s="636"/>
      <c r="G144" s="638"/>
      <c r="H144" s="638"/>
      <c r="I144" s="640"/>
      <c r="J144" s="642"/>
      <c r="K144" s="645"/>
      <c r="L144" s="645"/>
      <c r="M144" s="627"/>
    </row>
  </sheetData>
  <mergeCells count="494">
    <mergeCell ref="A1:M1"/>
    <mergeCell ref="A2:M2"/>
    <mergeCell ref="A4:M4"/>
    <mergeCell ref="A5:A7"/>
    <mergeCell ref="B5:B7"/>
    <mergeCell ref="C5:C7"/>
    <mergeCell ref="F5:F7"/>
    <mergeCell ref="G5:G7"/>
    <mergeCell ref="H5:H7"/>
    <mergeCell ref="I5:I7"/>
    <mergeCell ref="J5:J7"/>
    <mergeCell ref="K5:K7"/>
    <mergeCell ref="L5:L7"/>
    <mergeCell ref="M5:M7"/>
    <mergeCell ref="J8:J10"/>
    <mergeCell ref="K8:K10"/>
    <mergeCell ref="L8:L10"/>
    <mergeCell ref="M8:M10"/>
    <mergeCell ref="A11:A13"/>
    <mergeCell ref="B11:B13"/>
    <mergeCell ref="C11:C13"/>
    <mergeCell ref="F11:F13"/>
    <mergeCell ref="G11:G13"/>
    <mergeCell ref="H11:H13"/>
    <mergeCell ref="I11:I13"/>
    <mergeCell ref="J11:J13"/>
    <mergeCell ref="K11:K13"/>
    <mergeCell ref="L11:L13"/>
    <mergeCell ref="M11:M13"/>
    <mergeCell ref="A8:A10"/>
    <mergeCell ref="B8:B10"/>
    <mergeCell ref="C8:C10"/>
    <mergeCell ref="F8:F10"/>
    <mergeCell ref="G8:G10"/>
    <mergeCell ref="H8:H10"/>
    <mergeCell ref="I8:I10"/>
    <mergeCell ref="M14:M16"/>
    <mergeCell ref="A17:A19"/>
    <mergeCell ref="B17:B19"/>
    <mergeCell ref="C17:C19"/>
    <mergeCell ref="F17:F19"/>
    <mergeCell ref="G17:G19"/>
    <mergeCell ref="H17:H19"/>
    <mergeCell ref="I17:I19"/>
    <mergeCell ref="J17:J19"/>
    <mergeCell ref="K17:K19"/>
    <mergeCell ref="L17:L19"/>
    <mergeCell ref="M17:M19"/>
    <mergeCell ref="H14:H16"/>
    <mergeCell ref="I14:I16"/>
    <mergeCell ref="J14:J16"/>
    <mergeCell ref="K14:K16"/>
    <mergeCell ref="L14:L16"/>
    <mergeCell ref="A14:A16"/>
    <mergeCell ref="B14:B16"/>
    <mergeCell ref="C14:C16"/>
    <mergeCell ref="F14:F16"/>
    <mergeCell ref="G14:G16"/>
    <mergeCell ref="A20:M20"/>
    <mergeCell ref="A21:A23"/>
    <mergeCell ref="B21:B23"/>
    <mergeCell ref="C21:C23"/>
    <mergeCell ref="F21:F23"/>
    <mergeCell ref="G21:G23"/>
    <mergeCell ref="H21:H23"/>
    <mergeCell ref="I21:I23"/>
    <mergeCell ref="J21:J23"/>
    <mergeCell ref="K21:K23"/>
    <mergeCell ref="L21:L23"/>
    <mergeCell ref="M21:M23"/>
    <mergeCell ref="M24:M26"/>
    <mergeCell ref="A27:A29"/>
    <mergeCell ref="B27:B29"/>
    <mergeCell ref="C27:C29"/>
    <mergeCell ref="F27:F29"/>
    <mergeCell ref="G27:G29"/>
    <mergeCell ref="H27:H29"/>
    <mergeCell ref="I27:I29"/>
    <mergeCell ref="J27:J29"/>
    <mergeCell ref="K27:K29"/>
    <mergeCell ref="L27:L29"/>
    <mergeCell ref="M27:M29"/>
    <mergeCell ref="H24:H26"/>
    <mergeCell ref="I24:I26"/>
    <mergeCell ref="J24:J26"/>
    <mergeCell ref="K24:K26"/>
    <mergeCell ref="L24:L26"/>
    <mergeCell ref="A24:A26"/>
    <mergeCell ref="B24:B26"/>
    <mergeCell ref="C24:C26"/>
    <mergeCell ref="F24:F26"/>
    <mergeCell ref="G24:G26"/>
    <mergeCell ref="M30:M32"/>
    <mergeCell ref="A33:A35"/>
    <mergeCell ref="B33:B35"/>
    <mergeCell ref="C33:C35"/>
    <mergeCell ref="F33:F35"/>
    <mergeCell ref="G33:G35"/>
    <mergeCell ref="H33:H35"/>
    <mergeCell ref="I33:I35"/>
    <mergeCell ref="J33:J35"/>
    <mergeCell ref="K33:K35"/>
    <mergeCell ref="L33:L35"/>
    <mergeCell ref="M33:M35"/>
    <mergeCell ref="H30:H32"/>
    <mergeCell ref="I30:I32"/>
    <mergeCell ref="J30:J32"/>
    <mergeCell ref="K30:K32"/>
    <mergeCell ref="L30:L32"/>
    <mergeCell ref="A30:A32"/>
    <mergeCell ref="B30:B32"/>
    <mergeCell ref="C30:C32"/>
    <mergeCell ref="F30:F32"/>
    <mergeCell ref="G30:G32"/>
    <mergeCell ref="M36:M38"/>
    <mergeCell ref="A39:A41"/>
    <mergeCell ref="B39:B41"/>
    <mergeCell ref="C39:C41"/>
    <mergeCell ref="F39:F41"/>
    <mergeCell ref="G39:G41"/>
    <mergeCell ref="H39:H41"/>
    <mergeCell ref="I39:I41"/>
    <mergeCell ref="J39:J41"/>
    <mergeCell ref="K39:K41"/>
    <mergeCell ref="L39:L41"/>
    <mergeCell ref="M39:M41"/>
    <mergeCell ref="H36:H38"/>
    <mergeCell ref="I36:I38"/>
    <mergeCell ref="J36:J38"/>
    <mergeCell ref="K36:K38"/>
    <mergeCell ref="L36:L38"/>
    <mergeCell ref="A36:A38"/>
    <mergeCell ref="B36:B38"/>
    <mergeCell ref="C36:C38"/>
    <mergeCell ref="F36:F38"/>
    <mergeCell ref="G36:G38"/>
    <mergeCell ref="A42:M42"/>
    <mergeCell ref="A43:A45"/>
    <mergeCell ref="B43:B45"/>
    <mergeCell ref="C43:C45"/>
    <mergeCell ref="F43:F45"/>
    <mergeCell ref="G43:G45"/>
    <mergeCell ref="H43:H45"/>
    <mergeCell ref="I43:I45"/>
    <mergeCell ref="J43:J45"/>
    <mergeCell ref="K43:K45"/>
    <mergeCell ref="L43:L45"/>
    <mergeCell ref="M43:M45"/>
    <mergeCell ref="M46:M48"/>
    <mergeCell ref="H46:H48"/>
    <mergeCell ref="I46:I48"/>
    <mergeCell ref="J46:J48"/>
    <mergeCell ref="K46:K48"/>
    <mergeCell ref="L46:L48"/>
    <mergeCell ref="A46:A48"/>
    <mergeCell ref="B46:B48"/>
    <mergeCell ref="C46:C48"/>
    <mergeCell ref="F46:F48"/>
    <mergeCell ref="G46:G48"/>
    <mergeCell ref="A50:M50"/>
    <mergeCell ref="A51:A53"/>
    <mergeCell ref="B51:B53"/>
    <mergeCell ref="C51:C53"/>
    <mergeCell ref="F51:F53"/>
    <mergeCell ref="G51:G53"/>
    <mergeCell ref="H51:H53"/>
    <mergeCell ref="I51:I53"/>
    <mergeCell ref="J51:J53"/>
    <mergeCell ref="K51:K53"/>
    <mergeCell ref="L51:L53"/>
    <mergeCell ref="M51:M53"/>
    <mergeCell ref="M54:M56"/>
    <mergeCell ref="A57:A59"/>
    <mergeCell ref="B57:B59"/>
    <mergeCell ref="C57:C59"/>
    <mergeCell ref="F57:F59"/>
    <mergeCell ref="G57:G59"/>
    <mergeCell ref="H57:H59"/>
    <mergeCell ref="I57:I59"/>
    <mergeCell ref="J57:J59"/>
    <mergeCell ref="K57:K59"/>
    <mergeCell ref="L57:L59"/>
    <mergeCell ref="M57:M59"/>
    <mergeCell ref="H54:H56"/>
    <mergeCell ref="I54:I56"/>
    <mergeCell ref="J54:J56"/>
    <mergeCell ref="K54:K56"/>
    <mergeCell ref="L54:L56"/>
    <mergeCell ref="A54:A56"/>
    <mergeCell ref="B54:B56"/>
    <mergeCell ref="C54:C56"/>
    <mergeCell ref="F54:F56"/>
    <mergeCell ref="G54:G56"/>
    <mergeCell ref="A60:M60"/>
    <mergeCell ref="A61:A63"/>
    <mergeCell ref="B61:B63"/>
    <mergeCell ref="C61:C63"/>
    <mergeCell ref="F61:F63"/>
    <mergeCell ref="G61:G63"/>
    <mergeCell ref="H61:H63"/>
    <mergeCell ref="I61:I63"/>
    <mergeCell ref="J61:J63"/>
    <mergeCell ref="K61:K63"/>
    <mergeCell ref="L61:L63"/>
    <mergeCell ref="M61:M63"/>
    <mergeCell ref="M64:M66"/>
    <mergeCell ref="A67:A69"/>
    <mergeCell ref="B67:B69"/>
    <mergeCell ref="C67:C69"/>
    <mergeCell ref="F67:F69"/>
    <mergeCell ref="G67:G69"/>
    <mergeCell ref="H67:H69"/>
    <mergeCell ref="I67:I69"/>
    <mergeCell ref="J67:J69"/>
    <mergeCell ref="K67:K69"/>
    <mergeCell ref="L67:L69"/>
    <mergeCell ref="M67:M69"/>
    <mergeCell ref="H64:H66"/>
    <mergeCell ref="I64:I66"/>
    <mergeCell ref="J64:J66"/>
    <mergeCell ref="K64:K66"/>
    <mergeCell ref="L64:L66"/>
    <mergeCell ref="A64:A66"/>
    <mergeCell ref="B64:B66"/>
    <mergeCell ref="C64:C66"/>
    <mergeCell ref="F64:F66"/>
    <mergeCell ref="G64:G66"/>
    <mergeCell ref="M70:M72"/>
    <mergeCell ref="A73:A75"/>
    <mergeCell ref="B73:B75"/>
    <mergeCell ref="C73:C75"/>
    <mergeCell ref="F73:F75"/>
    <mergeCell ref="G73:G75"/>
    <mergeCell ref="H73:H75"/>
    <mergeCell ref="I73:I75"/>
    <mergeCell ref="J73:J75"/>
    <mergeCell ref="K73:K75"/>
    <mergeCell ref="L73:L75"/>
    <mergeCell ref="M73:M75"/>
    <mergeCell ref="H70:H72"/>
    <mergeCell ref="I70:I72"/>
    <mergeCell ref="J70:J72"/>
    <mergeCell ref="K70:K72"/>
    <mergeCell ref="L70:L72"/>
    <mergeCell ref="A70:A72"/>
    <mergeCell ref="B70:B72"/>
    <mergeCell ref="C70:C72"/>
    <mergeCell ref="F70:F72"/>
    <mergeCell ref="G70:G72"/>
    <mergeCell ref="M76:M78"/>
    <mergeCell ref="A79:A81"/>
    <mergeCell ref="B79:B81"/>
    <mergeCell ref="C79:C81"/>
    <mergeCell ref="F79:F81"/>
    <mergeCell ref="G79:G81"/>
    <mergeCell ref="H79:H81"/>
    <mergeCell ref="I79:I81"/>
    <mergeCell ref="J79:J81"/>
    <mergeCell ref="K79:K81"/>
    <mergeCell ref="L79:L81"/>
    <mergeCell ref="M79:M81"/>
    <mergeCell ref="H76:H78"/>
    <mergeCell ref="I76:I78"/>
    <mergeCell ref="J76:J78"/>
    <mergeCell ref="K76:K78"/>
    <mergeCell ref="L76:L78"/>
    <mergeCell ref="A76:A78"/>
    <mergeCell ref="B76:B78"/>
    <mergeCell ref="C76:C78"/>
    <mergeCell ref="F76:F78"/>
    <mergeCell ref="G76:G78"/>
    <mergeCell ref="A82:M82"/>
    <mergeCell ref="A83:A85"/>
    <mergeCell ref="B83:B85"/>
    <mergeCell ref="C83:C85"/>
    <mergeCell ref="F83:F85"/>
    <mergeCell ref="G83:G85"/>
    <mergeCell ref="H83:H85"/>
    <mergeCell ref="I83:I85"/>
    <mergeCell ref="J83:J85"/>
    <mergeCell ref="K83:K85"/>
    <mergeCell ref="L83:L85"/>
    <mergeCell ref="M83:M85"/>
    <mergeCell ref="M86:M88"/>
    <mergeCell ref="A89:A91"/>
    <mergeCell ref="B89:B91"/>
    <mergeCell ref="C89:C91"/>
    <mergeCell ref="F89:F91"/>
    <mergeCell ref="G89:G91"/>
    <mergeCell ref="H89:H91"/>
    <mergeCell ref="I89:I91"/>
    <mergeCell ref="J89:J91"/>
    <mergeCell ref="K89:K91"/>
    <mergeCell ref="L89:L91"/>
    <mergeCell ref="M89:M91"/>
    <mergeCell ref="H86:H88"/>
    <mergeCell ref="I86:I88"/>
    <mergeCell ref="J86:J88"/>
    <mergeCell ref="K86:K88"/>
    <mergeCell ref="L86:L88"/>
    <mergeCell ref="A86:A88"/>
    <mergeCell ref="B86:B88"/>
    <mergeCell ref="C86:C88"/>
    <mergeCell ref="F86:F88"/>
    <mergeCell ref="G86:G88"/>
    <mergeCell ref="M92:M94"/>
    <mergeCell ref="A95:A97"/>
    <mergeCell ref="B95:B97"/>
    <mergeCell ref="C95:C97"/>
    <mergeCell ref="F95:F97"/>
    <mergeCell ref="G95:G97"/>
    <mergeCell ref="H95:H97"/>
    <mergeCell ref="I95:I97"/>
    <mergeCell ref="J95:J97"/>
    <mergeCell ref="K95:K97"/>
    <mergeCell ref="L95:L97"/>
    <mergeCell ref="M95:M97"/>
    <mergeCell ref="H92:H94"/>
    <mergeCell ref="I92:I94"/>
    <mergeCell ref="J92:J94"/>
    <mergeCell ref="K92:K94"/>
    <mergeCell ref="L92:L94"/>
    <mergeCell ref="A92:A94"/>
    <mergeCell ref="B92:B94"/>
    <mergeCell ref="C92:C94"/>
    <mergeCell ref="F92:F94"/>
    <mergeCell ref="G92:G94"/>
    <mergeCell ref="M98:M100"/>
    <mergeCell ref="A101:A103"/>
    <mergeCell ref="B101:B103"/>
    <mergeCell ref="C101:C103"/>
    <mergeCell ref="F101:F103"/>
    <mergeCell ref="G101:G103"/>
    <mergeCell ref="H101:H103"/>
    <mergeCell ref="I101:I103"/>
    <mergeCell ref="J101:J103"/>
    <mergeCell ref="K101:K103"/>
    <mergeCell ref="L101:L103"/>
    <mergeCell ref="M101:M103"/>
    <mergeCell ref="H98:H100"/>
    <mergeCell ref="I98:I100"/>
    <mergeCell ref="J98:J100"/>
    <mergeCell ref="K98:K100"/>
    <mergeCell ref="L98:L100"/>
    <mergeCell ref="A98:A100"/>
    <mergeCell ref="B98:B100"/>
    <mergeCell ref="C98:C100"/>
    <mergeCell ref="F98:F100"/>
    <mergeCell ref="G98:G100"/>
    <mergeCell ref="M104:M106"/>
    <mergeCell ref="A107:M107"/>
    <mergeCell ref="A108:A110"/>
    <mergeCell ref="B108:B110"/>
    <mergeCell ref="C108:C110"/>
    <mergeCell ref="F108:F110"/>
    <mergeCell ref="G108:G110"/>
    <mergeCell ref="H108:H110"/>
    <mergeCell ref="I108:I110"/>
    <mergeCell ref="J108:J110"/>
    <mergeCell ref="K108:K110"/>
    <mergeCell ref="L108:L110"/>
    <mergeCell ref="M108:M110"/>
    <mergeCell ref="H104:H106"/>
    <mergeCell ref="I104:I106"/>
    <mergeCell ref="J104:J106"/>
    <mergeCell ref="K104:K106"/>
    <mergeCell ref="L104:L106"/>
    <mergeCell ref="A104:A106"/>
    <mergeCell ref="B104:B106"/>
    <mergeCell ref="C104:C106"/>
    <mergeCell ref="F104:F106"/>
    <mergeCell ref="G104:G106"/>
    <mergeCell ref="M111:M113"/>
    <mergeCell ref="A114:A116"/>
    <mergeCell ref="B114:B116"/>
    <mergeCell ref="C114:C116"/>
    <mergeCell ref="F114:F116"/>
    <mergeCell ref="G114:G116"/>
    <mergeCell ref="H114:H116"/>
    <mergeCell ref="I114:I116"/>
    <mergeCell ref="J114:J116"/>
    <mergeCell ref="K114:K116"/>
    <mergeCell ref="L114:L116"/>
    <mergeCell ref="M114:M116"/>
    <mergeCell ref="H111:H113"/>
    <mergeCell ref="I111:I113"/>
    <mergeCell ref="J111:J113"/>
    <mergeCell ref="K111:K113"/>
    <mergeCell ref="L111:L113"/>
    <mergeCell ref="A111:A113"/>
    <mergeCell ref="B111:B113"/>
    <mergeCell ref="C111:C113"/>
    <mergeCell ref="F111:F113"/>
    <mergeCell ref="G111:G113"/>
    <mergeCell ref="M117:M119"/>
    <mergeCell ref="A120:A122"/>
    <mergeCell ref="B120:B122"/>
    <mergeCell ref="C120:C122"/>
    <mergeCell ref="F120:F122"/>
    <mergeCell ref="G120:G122"/>
    <mergeCell ref="H120:H122"/>
    <mergeCell ref="I120:I122"/>
    <mergeCell ref="J120:J122"/>
    <mergeCell ref="K120:K122"/>
    <mergeCell ref="L120:L122"/>
    <mergeCell ref="M120:M122"/>
    <mergeCell ref="H117:H119"/>
    <mergeCell ref="I117:I119"/>
    <mergeCell ref="J117:J119"/>
    <mergeCell ref="K117:K119"/>
    <mergeCell ref="L117:L119"/>
    <mergeCell ref="A117:A119"/>
    <mergeCell ref="B117:B119"/>
    <mergeCell ref="C117:C119"/>
    <mergeCell ref="F117:F119"/>
    <mergeCell ref="G117:G119"/>
    <mergeCell ref="A123:M123"/>
    <mergeCell ref="A124:A126"/>
    <mergeCell ref="B124:B126"/>
    <mergeCell ref="C124:C126"/>
    <mergeCell ref="F124:F126"/>
    <mergeCell ref="G124:G126"/>
    <mergeCell ref="H124:H126"/>
    <mergeCell ref="I124:I126"/>
    <mergeCell ref="J124:J126"/>
    <mergeCell ref="K124:K126"/>
    <mergeCell ref="L124:L126"/>
    <mergeCell ref="M124:M126"/>
    <mergeCell ref="M127:M129"/>
    <mergeCell ref="A130:A132"/>
    <mergeCell ref="B130:B132"/>
    <mergeCell ref="C130:C132"/>
    <mergeCell ref="F130:F132"/>
    <mergeCell ref="G130:G132"/>
    <mergeCell ref="H130:H132"/>
    <mergeCell ref="I130:I132"/>
    <mergeCell ref="J130:J132"/>
    <mergeCell ref="K130:K132"/>
    <mergeCell ref="L130:L132"/>
    <mergeCell ref="M130:M132"/>
    <mergeCell ref="H127:H129"/>
    <mergeCell ref="I127:I129"/>
    <mergeCell ref="J127:J129"/>
    <mergeCell ref="K127:K129"/>
    <mergeCell ref="L127:L129"/>
    <mergeCell ref="A127:A129"/>
    <mergeCell ref="B127:B129"/>
    <mergeCell ref="C127:C129"/>
    <mergeCell ref="F127:F129"/>
    <mergeCell ref="G127:G129"/>
    <mergeCell ref="M133:M135"/>
    <mergeCell ref="A136:A138"/>
    <mergeCell ref="B136:B138"/>
    <mergeCell ref="C136:C138"/>
    <mergeCell ref="F136:F138"/>
    <mergeCell ref="G136:G138"/>
    <mergeCell ref="H136:H138"/>
    <mergeCell ref="I136:I138"/>
    <mergeCell ref="J136:J138"/>
    <mergeCell ref="K136:K138"/>
    <mergeCell ref="L136:L138"/>
    <mergeCell ref="M136:M138"/>
    <mergeCell ref="H133:H135"/>
    <mergeCell ref="I133:I135"/>
    <mergeCell ref="J133:J135"/>
    <mergeCell ref="K133:K135"/>
    <mergeCell ref="L133:L135"/>
    <mergeCell ref="A133:A135"/>
    <mergeCell ref="B133:B135"/>
    <mergeCell ref="C133:C135"/>
    <mergeCell ref="F133:F135"/>
    <mergeCell ref="G133:G135"/>
    <mergeCell ref="M139:M141"/>
    <mergeCell ref="A142:A144"/>
    <mergeCell ref="B142:B144"/>
    <mergeCell ref="C142:C144"/>
    <mergeCell ref="F142:F144"/>
    <mergeCell ref="G142:G144"/>
    <mergeCell ref="H142:H144"/>
    <mergeCell ref="I142:I144"/>
    <mergeCell ref="J142:J144"/>
    <mergeCell ref="K142:K144"/>
    <mergeCell ref="L142:L144"/>
    <mergeCell ref="M142:M144"/>
    <mergeCell ref="H139:H141"/>
    <mergeCell ref="I139:I141"/>
    <mergeCell ref="J139:J141"/>
    <mergeCell ref="K139:K141"/>
    <mergeCell ref="L139:L141"/>
    <mergeCell ref="A139:A141"/>
    <mergeCell ref="B139:B141"/>
    <mergeCell ref="C139:C141"/>
    <mergeCell ref="F139:F141"/>
    <mergeCell ref="G139:G141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8"/>
  <sheetViews>
    <sheetView topLeftCell="A19" workbookViewId="0">
      <selection activeCell="D9" sqref="D9"/>
    </sheetView>
  </sheetViews>
  <sheetFormatPr defaultRowHeight="15"/>
  <cols>
    <col min="3" max="3" width="11.85546875" customWidth="1"/>
    <col min="4" max="4" width="25.85546875" bestFit="1" customWidth="1"/>
    <col min="7" max="8" width="10.5703125" customWidth="1"/>
    <col min="12" max="12" width="14.85546875" customWidth="1"/>
    <col min="13" max="13" width="13.140625" customWidth="1"/>
  </cols>
  <sheetData>
    <row r="1" spans="1:13" ht="24" thickBot="1">
      <c r="A1" s="756" t="s">
        <v>298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8"/>
    </row>
    <row r="2" spans="1:13" ht="31.5" customHeight="1" thickBot="1">
      <c r="A2" s="756" t="s">
        <v>299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60"/>
    </row>
    <row r="3" spans="1:13" ht="108.75" thickBot="1">
      <c r="A3" s="43" t="s">
        <v>22</v>
      </c>
      <c r="B3" s="44" t="s">
        <v>90</v>
      </c>
      <c r="C3" s="44" t="s">
        <v>91</v>
      </c>
      <c r="D3" s="44" t="s">
        <v>23</v>
      </c>
      <c r="E3" s="44" t="s">
        <v>92</v>
      </c>
      <c r="F3" s="45" t="s">
        <v>93</v>
      </c>
      <c r="G3" s="45" t="s">
        <v>94</v>
      </c>
      <c r="H3" s="45" t="s">
        <v>95</v>
      </c>
      <c r="I3" s="212" t="s">
        <v>96</v>
      </c>
      <c r="J3" s="212" t="s">
        <v>97</v>
      </c>
      <c r="K3" s="212" t="s">
        <v>98</v>
      </c>
      <c r="L3" s="212" t="s">
        <v>99</v>
      </c>
      <c r="M3" s="46" t="s">
        <v>403</v>
      </c>
    </row>
    <row r="4" spans="1:13" ht="15.75" thickBot="1">
      <c r="A4" s="678" t="s">
        <v>49</v>
      </c>
      <c r="B4" s="729"/>
      <c r="C4" s="729"/>
      <c r="D4" s="729"/>
      <c r="E4" s="729"/>
      <c r="F4" s="729"/>
      <c r="G4" s="729"/>
      <c r="H4" s="729"/>
      <c r="I4" s="729"/>
      <c r="J4" s="729"/>
      <c r="K4" s="730"/>
      <c r="L4" s="730"/>
      <c r="M4" s="731"/>
    </row>
    <row r="5" spans="1:13">
      <c r="A5" s="764">
        <v>1</v>
      </c>
      <c r="B5" s="765" t="s">
        <v>248</v>
      </c>
      <c r="C5" s="766" t="s">
        <v>249</v>
      </c>
      <c r="D5" s="201" t="s">
        <v>250</v>
      </c>
      <c r="E5" s="202"/>
      <c r="F5" s="768">
        <v>0.44791666666666669</v>
      </c>
      <c r="G5" s="769">
        <v>0.52500000000000002</v>
      </c>
      <c r="H5" s="769">
        <f>G5-F5</f>
        <v>7.7083333333333337E-2</v>
      </c>
      <c r="I5" s="770">
        <v>30</v>
      </c>
      <c r="J5" s="771">
        <v>10</v>
      </c>
      <c r="K5" s="775">
        <v>100</v>
      </c>
      <c r="L5" s="775">
        <v>6</v>
      </c>
      <c r="M5" s="773">
        <f>SUM(I5:K5)</f>
        <v>140</v>
      </c>
    </row>
    <row r="6" spans="1:13">
      <c r="A6" s="764"/>
      <c r="B6" s="633"/>
      <c r="C6" s="766"/>
      <c r="D6" s="47" t="s">
        <v>109</v>
      </c>
      <c r="E6" s="127"/>
      <c r="F6" s="768"/>
      <c r="G6" s="769"/>
      <c r="H6" s="769"/>
      <c r="I6" s="770"/>
      <c r="J6" s="771"/>
      <c r="K6" s="725"/>
      <c r="L6" s="725"/>
      <c r="M6" s="774"/>
    </row>
    <row r="7" spans="1:13">
      <c r="A7" s="764"/>
      <c r="B7" s="634"/>
      <c r="C7" s="767"/>
      <c r="D7" s="128" t="s">
        <v>517</v>
      </c>
      <c r="E7" s="203"/>
      <c r="F7" s="768"/>
      <c r="G7" s="769"/>
      <c r="H7" s="769"/>
      <c r="I7" s="770"/>
      <c r="J7" s="771"/>
      <c r="K7" s="726"/>
      <c r="L7" s="726"/>
      <c r="M7" s="774"/>
    </row>
    <row r="8" spans="1:13">
      <c r="A8" s="764"/>
      <c r="B8" s="776"/>
      <c r="C8" s="766"/>
      <c r="D8" s="201"/>
      <c r="E8" s="202"/>
      <c r="F8" s="768"/>
      <c r="G8" s="769"/>
      <c r="H8" s="769"/>
      <c r="I8" s="770"/>
      <c r="J8" s="771"/>
      <c r="K8" s="772"/>
      <c r="L8" s="772"/>
      <c r="M8" s="773"/>
    </row>
    <row r="9" spans="1:13">
      <c r="A9" s="764"/>
      <c r="B9" s="776"/>
      <c r="C9" s="766"/>
      <c r="D9" s="47"/>
      <c r="E9" s="127"/>
      <c r="F9" s="768"/>
      <c r="G9" s="769"/>
      <c r="H9" s="769"/>
      <c r="I9" s="770"/>
      <c r="J9" s="771"/>
      <c r="K9" s="725"/>
      <c r="L9" s="725"/>
      <c r="M9" s="774"/>
    </row>
    <row r="10" spans="1:13" ht="15.75" thickBot="1">
      <c r="A10" s="764"/>
      <c r="B10" s="776"/>
      <c r="C10" s="767"/>
      <c r="D10" s="128"/>
      <c r="E10" s="203"/>
      <c r="F10" s="768"/>
      <c r="G10" s="769"/>
      <c r="H10" s="769"/>
      <c r="I10" s="770"/>
      <c r="J10" s="771"/>
      <c r="K10" s="726"/>
      <c r="L10" s="726"/>
      <c r="M10" s="774"/>
    </row>
    <row r="11" spans="1:13" ht="15.75" thickBot="1">
      <c r="A11" s="678" t="s">
        <v>25</v>
      </c>
      <c r="B11" s="729"/>
      <c r="C11" s="729"/>
      <c r="D11" s="729"/>
      <c r="E11" s="729"/>
      <c r="F11" s="729"/>
      <c r="G11" s="729"/>
      <c r="H11" s="729"/>
      <c r="I11" s="729"/>
      <c r="J11" s="729"/>
      <c r="K11" s="730"/>
      <c r="L11" s="730"/>
      <c r="M11" s="731"/>
    </row>
    <row r="12" spans="1:13">
      <c r="A12" s="777">
        <v>1</v>
      </c>
      <c r="B12" s="778" t="s">
        <v>300</v>
      </c>
      <c r="C12" s="779" t="s">
        <v>15</v>
      </c>
      <c r="D12" s="213" t="s">
        <v>301</v>
      </c>
      <c r="E12" s="205"/>
      <c r="F12" s="780">
        <v>0.4513888888888889</v>
      </c>
      <c r="G12" s="781">
        <v>0.47222222222222227</v>
      </c>
      <c r="H12" s="781">
        <f>G12-F12</f>
        <v>2.083333333333337E-2</v>
      </c>
      <c r="I12" s="782">
        <v>30</v>
      </c>
      <c r="J12" s="783">
        <v>10</v>
      </c>
      <c r="K12" s="787">
        <v>100</v>
      </c>
      <c r="L12" s="787">
        <v>6</v>
      </c>
      <c r="M12" s="785">
        <f>SUM(I12:K12)</f>
        <v>140</v>
      </c>
    </row>
    <row r="13" spans="1:13">
      <c r="A13" s="777"/>
      <c r="B13" s="778"/>
      <c r="C13" s="779"/>
      <c r="D13" s="214" t="s">
        <v>302</v>
      </c>
      <c r="E13" s="132"/>
      <c r="F13" s="780"/>
      <c r="G13" s="781"/>
      <c r="H13" s="781"/>
      <c r="I13" s="782"/>
      <c r="J13" s="783"/>
      <c r="K13" s="644"/>
      <c r="L13" s="644"/>
      <c r="M13" s="786"/>
    </row>
    <row r="14" spans="1:13">
      <c r="A14" s="777"/>
      <c r="B14" s="778"/>
      <c r="C14" s="779"/>
      <c r="D14" s="215" t="s">
        <v>303</v>
      </c>
      <c r="E14" s="206"/>
      <c r="F14" s="780"/>
      <c r="G14" s="781"/>
      <c r="H14" s="781"/>
      <c r="I14" s="782"/>
      <c r="J14" s="783"/>
      <c r="K14" s="648"/>
      <c r="L14" s="648"/>
      <c r="M14" s="786"/>
    </row>
    <row r="15" spans="1:13">
      <c r="A15" s="777">
        <v>2</v>
      </c>
      <c r="B15" s="778" t="s">
        <v>304</v>
      </c>
      <c r="C15" s="779" t="s">
        <v>67</v>
      </c>
      <c r="D15" s="213" t="s">
        <v>305</v>
      </c>
      <c r="E15" s="205"/>
      <c r="F15" s="780">
        <v>0.45833333333333331</v>
      </c>
      <c r="G15" s="781">
        <v>0.52430555555555558</v>
      </c>
      <c r="H15" s="781">
        <f>G15-F15</f>
        <v>6.5972222222222265E-2</v>
      </c>
      <c r="I15" s="782">
        <v>30</v>
      </c>
      <c r="J15" s="783">
        <v>10</v>
      </c>
      <c r="K15" s="784">
        <v>70</v>
      </c>
      <c r="L15" s="784">
        <v>6</v>
      </c>
      <c r="M15" s="785">
        <f t="shared" ref="M15" si="0">SUM(I15:K15)</f>
        <v>110</v>
      </c>
    </row>
    <row r="16" spans="1:13">
      <c r="A16" s="777"/>
      <c r="B16" s="778"/>
      <c r="C16" s="779"/>
      <c r="D16" s="214" t="s">
        <v>306</v>
      </c>
      <c r="E16" s="132"/>
      <c r="F16" s="780"/>
      <c r="G16" s="781"/>
      <c r="H16" s="781"/>
      <c r="I16" s="782"/>
      <c r="J16" s="783"/>
      <c r="K16" s="644"/>
      <c r="L16" s="644"/>
      <c r="M16" s="786"/>
    </row>
    <row r="17" spans="1:13">
      <c r="A17" s="777"/>
      <c r="B17" s="778"/>
      <c r="C17" s="779"/>
      <c r="D17" s="215" t="s">
        <v>307</v>
      </c>
      <c r="E17" s="206"/>
      <c r="F17" s="780"/>
      <c r="G17" s="781"/>
      <c r="H17" s="781"/>
      <c r="I17" s="782"/>
      <c r="J17" s="783"/>
      <c r="K17" s="648"/>
      <c r="L17" s="648"/>
      <c r="M17" s="786"/>
    </row>
    <row r="18" spans="1:13">
      <c r="A18" s="764">
        <v>3</v>
      </c>
      <c r="B18" s="776" t="s">
        <v>308</v>
      </c>
      <c r="C18" s="766" t="s">
        <v>309</v>
      </c>
      <c r="D18" s="201" t="s">
        <v>310</v>
      </c>
      <c r="E18" s="204"/>
      <c r="F18" s="768">
        <v>0.44791666666666669</v>
      </c>
      <c r="G18" s="781">
        <v>0.5229166666666667</v>
      </c>
      <c r="H18" s="781">
        <f t="shared" ref="H18" si="1">G18-F18</f>
        <v>7.5000000000000011E-2</v>
      </c>
      <c r="I18" s="791">
        <v>25</v>
      </c>
      <c r="J18" s="784">
        <v>10</v>
      </c>
      <c r="K18" s="784">
        <v>50</v>
      </c>
      <c r="L18" s="784">
        <v>6</v>
      </c>
      <c r="M18" s="785">
        <f t="shared" ref="M18:M21" si="2">SUM(I18:K18)</f>
        <v>85</v>
      </c>
    </row>
    <row r="19" spans="1:13">
      <c r="A19" s="764"/>
      <c r="B19" s="776"/>
      <c r="C19" s="766"/>
      <c r="D19" s="47" t="s">
        <v>311</v>
      </c>
      <c r="E19" s="41"/>
      <c r="F19" s="768"/>
      <c r="G19" s="781"/>
      <c r="H19" s="781"/>
      <c r="I19" s="791"/>
      <c r="J19" s="644"/>
      <c r="K19" s="644"/>
      <c r="L19" s="644"/>
      <c r="M19" s="786"/>
    </row>
    <row r="20" spans="1:13">
      <c r="A20" s="788"/>
      <c r="B20" s="789"/>
      <c r="C20" s="767"/>
      <c r="D20" s="47" t="s">
        <v>312</v>
      </c>
      <c r="E20" s="133"/>
      <c r="F20" s="790"/>
      <c r="G20" s="781"/>
      <c r="H20" s="781"/>
      <c r="I20" s="792"/>
      <c r="J20" s="648"/>
      <c r="K20" s="648"/>
      <c r="L20" s="648"/>
      <c r="M20" s="786"/>
    </row>
    <row r="21" spans="1:13">
      <c r="A21" s="764">
        <v>4</v>
      </c>
      <c r="B21" s="776" t="s">
        <v>313</v>
      </c>
      <c r="C21" s="766" t="s">
        <v>309</v>
      </c>
      <c r="D21" s="201" t="s">
        <v>314</v>
      </c>
      <c r="E21" s="132"/>
      <c r="F21" s="768">
        <v>0.4548611111111111</v>
      </c>
      <c r="G21" s="781">
        <v>0.61458333333333337</v>
      </c>
      <c r="H21" s="781">
        <f t="shared" ref="H21" si="3">G21-F21</f>
        <v>0.15972222222222227</v>
      </c>
      <c r="I21" s="791">
        <v>25</v>
      </c>
      <c r="J21" s="644">
        <v>10</v>
      </c>
      <c r="K21" s="644">
        <v>20</v>
      </c>
      <c r="L21" s="644">
        <v>6</v>
      </c>
      <c r="M21" s="785">
        <f t="shared" si="2"/>
        <v>55</v>
      </c>
    </row>
    <row r="22" spans="1:13">
      <c r="A22" s="764"/>
      <c r="B22" s="776"/>
      <c r="C22" s="766"/>
      <c r="D22" s="47" t="s">
        <v>315</v>
      </c>
      <c r="E22" s="132"/>
      <c r="F22" s="768"/>
      <c r="G22" s="781"/>
      <c r="H22" s="781"/>
      <c r="I22" s="791"/>
      <c r="J22" s="644"/>
      <c r="K22" s="644"/>
      <c r="L22" s="644"/>
      <c r="M22" s="786"/>
    </row>
    <row r="23" spans="1:13" ht="15.75" thickBot="1">
      <c r="A23" s="788"/>
      <c r="B23" s="789"/>
      <c r="C23" s="767"/>
      <c r="D23" s="47" t="s">
        <v>316</v>
      </c>
      <c r="E23" s="132"/>
      <c r="F23" s="790"/>
      <c r="G23" s="781"/>
      <c r="H23" s="781"/>
      <c r="I23" s="792"/>
      <c r="J23" s="645"/>
      <c r="K23" s="645"/>
      <c r="L23" s="645"/>
      <c r="M23" s="786"/>
    </row>
    <row r="24" spans="1:13" ht="15.75" thickBot="1">
      <c r="A24" s="678" t="s">
        <v>238</v>
      </c>
      <c r="B24" s="729"/>
      <c r="C24" s="729"/>
      <c r="D24" s="729"/>
      <c r="E24" s="729"/>
      <c r="F24" s="729"/>
      <c r="G24" s="729"/>
      <c r="H24" s="729"/>
      <c r="I24" s="729"/>
      <c r="J24" s="729"/>
      <c r="K24" s="730"/>
      <c r="L24" s="730"/>
      <c r="M24" s="731"/>
    </row>
    <row r="25" spans="1:13">
      <c r="A25" s="732"/>
      <c r="B25" s="634"/>
      <c r="C25" s="696"/>
      <c r="D25" s="48"/>
      <c r="E25" s="138"/>
      <c r="F25" s="793"/>
      <c r="G25" s="734"/>
      <c r="H25" s="734"/>
      <c r="I25" s="735"/>
      <c r="J25" s="726"/>
      <c r="K25" s="775"/>
      <c r="L25" s="775"/>
      <c r="M25" s="727"/>
    </row>
    <row r="26" spans="1:13">
      <c r="A26" s="764"/>
      <c r="B26" s="776"/>
      <c r="C26" s="766"/>
      <c r="D26" s="48"/>
      <c r="E26" s="138"/>
      <c r="F26" s="794"/>
      <c r="G26" s="795"/>
      <c r="H26" s="795"/>
      <c r="I26" s="791"/>
      <c r="J26" s="771"/>
      <c r="K26" s="725"/>
      <c r="L26" s="725"/>
      <c r="M26" s="796"/>
    </row>
    <row r="27" spans="1:13" ht="15.75" thickBot="1">
      <c r="A27" s="764"/>
      <c r="B27" s="776"/>
      <c r="C27" s="766"/>
      <c r="D27" s="139"/>
      <c r="E27" s="207"/>
      <c r="F27" s="794"/>
      <c r="G27" s="795"/>
      <c r="H27" s="795"/>
      <c r="I27" s="791"/>
      <c r="J27" s="771"/>
      <c r="K27" s="726"/>
      <c r="L27" s="726"/>
      <c r="M27" s="796"/>
    </row>
    <row r="28" spans="1:13" ht="18.75" thickBot="1">
      <c r="A28" s="656" t="s">
        <v>50</v>
      </c>
      <c r="B28" s="657"/>
      <c r="C28" s="657"/>
      <c r="D28" s="657"/>
      <c r="E28" s="657"/>
      <c r="F28" s="657"/>
      <c r="G28" s="657"/>
      <c r="H28" s="657"/>
      <c r="I28" s="657"/>
      <c r="J28" s="657"/>
      <c r="K28" s="657"/>
      <c r="L28" s="657"/>
      <c r="M28" s="658"/>
    </row>
    <row r="29" spans="1:13">
      <c r="A29" s="797">
        <v>1</v>
      </c>
      <c r="B29" s="634" t="s">
        <v>317</v>
      </c>
      <c r="C29" s="798" t="s">
        <v>15</v>
      </c>
      <c r="D29" s="216" t="s">
        <v>318</v>
      </c>
      <c r="E29" s="143"/>
      <c r="F29" s="800">
        <v>0.44791666666666669</v>
      </c>
      <c r="G29" s="802">
        <v>0.50347222222222221</v>
      </c>
      <c r="H29" s="802">
        <f>G29-F29</f>
        <v>5.5555555555555525E-2</v>
      </c>
      <c r="I29" s="803">
        <v>30</v>
      </c>
      <c r="J29" s="648">
        <v>10</v>
      </c>
      <c r="K29" s="787">
        <v>100</v>
      </c>
      <c r="L29" s="787">
        <v>7</v>
      </c>
      <c r="M29" s="676">
        <f>SUM(I29:K29)</f>
        <v>140</v>
      </c>
    </row>
    <row r="30" spans="1:13">
      <c r="A30" s="777"/>
      <c r="B30" s="776"/>
      <c r="C30" s="799"/>
      <c r="D30" s="217" t="s">
        <v>319</v>
      </c>
      <c r="E30" s="144"/>
      <c r="F30" s="801"/>
      <c r="G30" s="781"/>
      <c r="H30" s="781"/>
      <c r="I30" s="782"/>
      <c r="J30" s="783"/>
      <c r="K30" s="644"/>
      <c r="L30" s="644"/>
      <c r="M30" s="786"/>
    </row>
    <row r="31" spans="1:13" ht="15.75" thickBot="1">
      <c r="A31" s="777"/>
      <c r="B31" s="776"/>
      <c r="C31" s="799"/>
      <c r="D31" s="218" t="s">
        <v>320</v>
      </c>
      <c r="E31" s="208"/>
      <c r="F31" s="801"/>
      <c r="G31" s="781"/>
      <c r="H31" s="781"/>
      <c r="I31" s="782"/>
      <c r="J31" s="783"/>
      <c r="K31" s="648"/>
      <c r="L31" s="648"/>
      <c r="M31" s="786"/>
    </row>
    <row r="32" spans="1:13" ht="18.75" thickBot="1">
      <c r="A32" s="678" t="s">
        <v>31</v>
      </c>
      <c r="B32" s="679"/>
      <c r="C32" s="679"/>
      <c r="D32" s="679"/>
      <c r="E32" s="679"/>
      <c r="F32" s="679"/>
      <c r="G32" s="679"/>
      <c r="H32" s="679"/>
      <c r="I32" s="679"/>
      <c r="J32" s="679"/>
      <c r="K32" s="680"/>
      <c r="L32" s="680"/>
      <c r="M32" s="681"/>
    </row>
    <row r="33" spans="1:13">
      <c r="A33" s="808">
        <v>1</v>
      </c>
      <c r="B33" s="634" t="s">
        <v>321</v>
      </c>
      <c r="C33" s="696" t="s">
        <v>64</v>
      </c>
      <c r="D33" s="216" t="s">
        <v>322</v>
      </c>
      <c r="E33" s="143"/>
      <c r="F33" s="810">
        <v>0.44791666666666669</v>
      </c>
      <c r="G33" s="804">
        <v>0.55902777777777779</v>
      </c>
      <c r="H33" s="804">
        <f>G33-F33</f>
        <v>0.1111111111111111</v>
      </c>
      <c r="I33" s="806">
        <v>30</v>
      </c>
      <c r="J33" s="648">
        <v>10</v>
      </c>
      <c r="K33" s="787">
        <v>100</v>
      </c>
      <c r="L33" s="787">
        <v>8</v>
      </c>
      <c r="M33" s="676">
        <f>SUM(I33:K33)</f>
        <v>140</v>
      </c>
    </row>
    <row r="34" spans="1:13">
      <c r="A34" s="809"/>
      <c r="B34" s="776"/>
      <c r="C34" s="766"/>
      <c r="D34" s="219" t="s">
        <v>323</v>
      </c>
      <c r="E34" s="132"/>
      <c r="F34" s="811"/>
      <c r="G34" s="805"/>
      <c r="H34" s="805"/>
      <c r="I34" s="807"/>
      <c r="J34" s="783"/>
      <c r="K34" s="644"/>
      <c r="L34" s="644"/>
      <c r="M34" s="786"/>
    </row>
    <row r="35" spans="1:13">
      <c r="A35" s="809"/>
      <c r="B35" s="776"/>
      <c r="C35" s="766"/>
      <c r="D35" s="220" t="s">
        <v>324</v>
      </c>
      <c r="E35" s="206"/>
      <c r="F35" s="811"/>
      <c r="G35" s="805"/>
      <c r="H35" s="805"/>
      <c r="I35" s="807"/>
      <c r="J35" s="783"/>
      <c r="K35" s="648"/>
      <c r="L35" s="648"/>
      <c r="M35" s="786"/>
    </row>
    <row r="36" spans="1:13">
      <c r="A36" s="808">
        <v>2</v>
      </c>
      <c r="B36" s="634" t="s">
        <v>325</v>
      </c>
      <c r="C36" s="696" t="s">
        <v>48</v>
      </c>
      <c r="D36" s="216" t="s">
        <v>326</v>
      </c>
      <c r="E36" s="210"/>
      <c r="F36" s="810">
        <v>0.4513888888888889</v>
      </c>
      <c r="G36" s="804">
        <v>0.59722222222222221</v>
      </c>
      <c r="H36" s="804">
        <f>G36-F36</f>
        <v>0.14583333333333331</v>
      </c>
      <c r="I36" s="806">
        <v>30</v>
      </c>
      <c r="J36" s="783">
        <v>10</v>
      </c>
      <c r="K36" s="784">
        <v>70</v>
      </c>
      <c r="L36" s="784">
        <v>8</v>
      </c>
      <c r="M36" s="676">
        <f t="shared" ref="M36" si="4">SUM(I36:K36)</f>
        <v>110</v>
      </c>
    </row>
    <row r="37" spans="1:13">
      <c r="A37" s="809"/>
      <c r="B37" s="776"/>
      <c r="C37" s="766"/>
      <c r="D37" s="219" t="s">
        <v>327</v>
      </c>
      <c r="E37" s="132"/>
      <c r="F37" s="811"/>
      <c r="G37" s="805"/>
      <c r="H37" s="805"/>
      <c r="I37" s="807"/>
      <c r="J37" s="783"/>
      <c r="K37" s="644"/>
      <c r="L37" s="644"/>
      <c r="M37" s="786"/>
    </row>
    <row r="38" spans="1:13">
      <c r="A38" s="809"/>
      <c r="B38" s="776"/>
      <c r="C38" s="766"/>
      <c r="D38" s="220" t="s">
        <v>328</v>
      </c>
      <c r="E38" s="132"/>
      <c r="F38" s="811"/>
      <c r="G38" s="805"/>
      <c r="H38" s="805"/>
      <c r="I38" s="807"/>
      <c r="J38" s="784"/>
      <c r="K38" s="648"/>
      <c r="L38" s="648"/>
      <c r="M38" s="786"/>
    </row>
    <row r="39" spans="1:13">
      <c r="A39" s="809">
        <v>3</v>
      </c>
      <c r="B39" s="776" t="s">
        <v>329</v>
      </c>
      <c r="C39" s="766" t="s">
        <v>64</v>
      </c>
      <c r="D39" s="221" t="s">
        <v>330</v>
      </c>
      <c r="E39" s="132"/>
      <c r="F39" s="811">
        <v>0.4548611111111111</v>
      </c>
      <c r="G39" s="805">
        <v>0.62847222222222221</v>
      </c>
      <c r="H39" s="805">
        <v>0.17361111111111113</v>
      </c>
      <c r="I39" s="807">
        <v>30</v>
      </c>
      <c r="J39" s="644">
        <v>10</v>
      </c>
      <c r="K39" s="784">
        <v>50</v>
      </c>
      <c r="L39" s="784">
        <v>8</v>
      </c>
      <c r="M39" s="676">
        <f t="shared" ref="M39" si="5">SUM(I39:K39)</f>
        <v>90</v>
      </c>
    </row>
    <row r="40" spans="1:13">
      <c r="A40" s="809"/>
      <c r="B40" s="776"/>
      <c r="C40" s="766"/>
      <c r="D40" s="219" t="s">
        <v>331</v>
      </c>
      <c r="E40" s="132"/>
      <c r="F40" s="811"/>
      <c r="G40" s="805"/>
      <c r="H40" s="805"/>
      <c r="I40" s="807"/>
      <c r="J40" s="644"/>
      <c r="K40" s="644"/>
      <c r="L40" s="644"/>
      <c r="M40" s="786"/>
    </row>
    <row r="41" spans="1:13" ht="15.75" thickBot="1">
      <c r="A41" s="812"/>
      <c r="B41" s="789"/>
      <c r="C41" s="767"/>
      <c r="D41" s="219" t="s">
        <v>332</v>
      </c>
      <c r="E41" s="132"/>
      <c r="F41" s="813"/>
      <c r="G41" s="814"/>
      <c r="H41" s="814"/>
      <c r="I41" s="815"/>
      <c r="J41" s="645"/>
      <c r="K41" s="645"/>
      <c r="L41" s="645"/>
      <c r="M41" s="786"/>
    </row>
    <row r="42" spans="1:13" ht="18.75" thickBot="1">
      <c r="A42" s="678" t="s">
        <v>29</v>
      </c>
      <c r="B42" s="679"/>
      <c r="C42" s="679"/>
      <c r="D42" s="679"/>
      <c r="E42" s="679"/>
      <c r="F42" s="679"/>
      <c r="G42" s="679"/>
      <c r="H42" s="679"/>
      <c r="I42" s="679"/>
      <c r="J42" s="679"/>
      <c r="K42" s="680"/>
      <c r="L42" s="680"/>
      <c r="M42" s="681"/>
    </row>
    <row r="43" spans="1:13">
      <c r="A43" s="777">
        <v>1</v>
      </c>
      <c r="B43" s="778" t="s">
        <v>333</v>
      </c>
      <c r="C43" s="779" t="s">
        <v>334</v>
      </c>
      <c r="D43" s="213" t="s">
        <v>335</v>
      </c>
      <c r="E43" s="143"/>
      <c r="F43" s="780">
        <v>0.46875</v>
      </c>
      <c r="G43" s="781">
        <v>0.53680555555555554</v>
      </c>
      <c r="H43" s="781">
        <f>G43-F43</f>
        <v>6.8055555555555536E-2</v>
      </c>
      <c r="I43" s="782">
        <v>30</v>
      </c>
      <c r="J43" s="648">
        <v>10</v>
      </c>
      <c r="K43" s="787">
        <v>100</v>
      </c>
      <c r="L43" s="787">
        <v>8</v>
      </c>
      <c r="M43" s="676">
        <f>SUM(I43:K43)</f>
        <v>140</v>
      </c>
    </row>
    <row r="44" spans="1:13">
      <c r="A44" s="777"/>
      <c r="B44" s="778"/>
      <c r="C44" s="779"/>
      <c r="D44" s="214" t="s">
        <v>336</v>
      </c>
      <c r="E44" s="132"/>
      <c r="F44" s="780"/>
      <c r="G44" s="781"/>
      <c r="H44" s="781"/>
      <c r="I44" s="782"/>
      <c r="J44" s="783"/>
      <c r="K44" s="644"/>
      <c r="L44" s="644"/>
      <c r="M44" s="786"/>
    </row>
    <row r="45" spans="1:13">
      <c r="A45" s="777"/>
      <c r="B45" s="778"/>
      <c r="C45" s="779"/>
      <c r="D45" s="215" t="s">
        <v>337</v>
      </c>
      <c r="E45" s="206"/>
      <c r="F45" s="780"/>
      <c r="G45" s="781"/>
      <c r="H45" s="781"/>
      <c r="I45" s="782"/>
      <c r="J45" s="783"/>
      <c r="K45" s="648"/>
      <c r="L45" s="648"/>
      <c r="M45" s="786"/>
    </row>
    <row r="46" spans="1:13">
      <c r="A46" s="777">
        <v>2</v>
      </c>
      <c r="B46" s="778" t="s">
        <v>338</v>
      </c>
      <c r="C46" s="779" t="s">
        <v>334</v>
      </c>
      <c r="D46" s="213" t="s">
        <v>339</v>
      </c>
      <c r="E46" s="210"/>
      <c r="F46" s="780">
        <v>0.45833333333333331</v>
      </c>
      <c r="G46" s="781">
        <v>0.53472222222222221</v>
      </c>
      <c r="H46" s="781">
        <f>G46-F46</f>
        <v>7.6388888888888895E-2</v>
      </c>
      <c r="I46" s="782">
        <v>30</v>
      </c>
      <c r="J46" s="783">
        <v>10</v>
      </c>
      <c r="K46" s="784">
        <v>70</v>
      </c>
      <c r="L46" s="784">
        <v>8</v>
      </c>
      <c r="M46" s="676">
        <f t="shared" ref="M46" si="6">SUM(I46:K46)</f>
        <v>110</v>
      </c>
    </row>
    <row r="47" spans="1:13">
      <c r="A47" s="777"/>
      <c r="B47" s="778"/>
      <c r="C47" s="779"/>
      <c r="D47" s="214" t="s">
        <v>340</v>
      </c>
      <c r="E47" s="132"/>
      <c r="F47" s="780"/>
      <c r="G47" s="781"/>
      <c r="H47" s="781"/>
      <c r="I47" s="782"/>
      <c r="J47" s="783"/>
      <c r="K47" s="644"/>
      <c r="L47" s="644"/>
      <c r="M47" s="786"/>
    </row>
    <row r="48" spans="1:13">
      <c r="A48" s="777"/>
      <c r="B48" s="778"/>
      <c r="C48" s="779"/>
      <c r="D48" s="215" t="s">
        <v>341</v>
      </c>
      <c r="E48" s="206"/>
      <c r="F48" s="780"/>
      <c r="G48" s="781"/>
      <c r="H48" s="781"/>
      <c r="I48" s="782"/>
      <c r="J48" s="783"/>
      <c r="K48" s="648"/>
      <c r="L48" s="648"/>
      <c r="M48" s="786"/>
    </row>
    <row r="49" spans="1:13">
      <c r="A49" s="764">
        <v>3</v>
      </c>
      <c r="B49" s="776" t="s">
        <v>342</v>
      </c>
      <c r="C49" s="766" t="s">
        <v>334</v>
      </c>
      <c r="D49" s="201" t="s">
        <v>343</v>
      </c>
      <c r="E49" s="210"/>
      <c r="F49" s="768">
        <v>0.44791666666666669</v>
      </c>
      <c r="G49" s="781">
        <v>0.53749999999999998</v>
      </c>
      <c r="H49" s="781">
        <f t="shared" ref="H49" si="7">G49-F49</f>
        <v>8.9583333333333293E-2</v>
      </c>
      <c r="I49" s="791">
        <v>25</v>
      </c>
      <c r="J49" s="783">
        <v>10</v>
      </c>
      <c r="K49" s="784">
        <v>50</v>
      </c>
      <c r="L49" s="784">
        <v>8</v>
      </c>
      <c r="M49" s="676">
        <f t="shared" ref="M49" si="8">SUM(I49:K49)</f>
        <v>85</v>
      </c>
    </row>
    <row r="50" spans="1:13">
      <c r="A50" s="764"/>
      <c r="B50" s="776"/>
      <c r="C50" s="766"/>
      <c r="D50" s="47" t="s">
        <v>344</v>
      </c>
      <c r="E50" s="132"/>
      <c r="F50" s="768"/>
      <c r="G50" s="781"/>
      <c r="H50" s="781"/>
      <c r="I50" s="791"/>
      <c r="J50" s="783"/>
      <c r="K50" s="644"/>
      <c r="L50" s="644"/>
      <c r="M50" s="786"/>
    </row>
    <row r="51" spans="1:13">
      <c r="A51" s="788"/>
      <c r="B51" s="789"/>
      <c r="C51" s="767"/>
      <c r="D51" s="47" t="s">
        <v>345</v>
      </c>
      <c r="E51" s="206"/>
      <c r="F51" s="790"/>
      <c r="G51" s="781"/>
      <c r="H51" s="781"/>
      <c r="I51" s="792"/>
      <c r="J51" s="783"/>
      <c r="K51" s="648"/>
      <c r="L51" s="648"/>
      <c r="M51" s="786"/>
    </row>
    <row r="52" spans="1:13">
      <c r="A52" s="764">
        <v>4</v>
      </c>
      <c r="B52" s="776" t="s">
        <v>346</v>
      </c>
      <c r="C52" s="766" t="s">
        <v>48</v>
      </c>
      <c r="D52" s="201" t="s">
        <v>347</v>
      </c>
      <c r="E52" s="132"/>
      <c r="F52" s="768">
        <v>0.4513888888888889</v>
      </c>
      <c r="G52" s="781">
        <v>0.55138888888888882</v>
      </c>
      <c r="H52" s="781">
        <f t="shared" ref="H52" si="9">G52-F52</f>
        <v>9.9999999999999922E-2</v>
      </c>
      <c r="I52" s="791">
        <v>25</v>
      </c>
      <c r="J52" s="784">
        <v>10</v>
      </c>
      <c r="K52" s="784">
        <v>20</v>
      </c>
      <c r="L52" s="784">
        <v>8</v>
      </c>
      <c r="M52" s="676">
        <f t="shared" ref="M52" si="10">SUM(I52:K52)</f>
        <v>55</v>
      </c>
    </row>
    <row r="53" spans="1:13">
      <c r="A53" s="764"/>
      <c r="B53" s="776"/>
      <c r="C53" s="766"/>
      <c r="D53" s="47" t="s">
        <v>348</v>
      </c>
      <c r="E53" s="132"/>
      <c r="F53" s="768"/>
      <c r="G53" s="781"/>
      <c r="H53" s="781"/>
      <c r="I53" s="791"/>
      <c r="J53" s="644"/>
      <c r="K53" s="644"/>
      <c r="L53" s="644"/>
      <c r="M53" s="786"/>
    </row>
    <row r="54" spans="1:13">
      <c r="A54" s="788"/>
      <c r="B54" s="789"/>
      <c r="C54" s="767"/>
      <c r="D54" s="47" t="s">
        <v>349</v>
      </c>
      <c r="E54" s="206"/>
      <c r="F54" s="790"/>
      <c r="G54" s="781"/>
      <c r="H54" s="781"/>
      <c r="I54" s="792"/>
      <c r="J54" s="648"/>
      <c r="K54" s="648"/>
      <c r="L54" s="648"/>
      <c r="M54" s="786"/>
    </row>
    <row r="55" spans="1:13">
      <c r="A55" s="816">
        <v>5</v>
      </c>
      <c r="B55" s="789" t="s">
        <v>350</v>
      </c>
      <c r="C55" s="789" t="s">
        <v>67</v>
      </c>
      <c r="D55" s="221" t="s">
        <v>351</v>
      </c>
      <c r="E55" s="132"/>
      <c r="F55" s="818">
        <v>0.46180555555555558</v>
      </c>
      <c r="G55" s="818">
        <v>0.57291666666666663</v>
      </c>
      <c r="H55" s="818">
        <v>0.1111111111111111</v>
      </c>
      <c r="I55" s="820">
        <v>30</v>
      </c>
      <c r="J55" s="784">
        <v>10</v>
      </c>
      <c r="K55" s="784">
        <v>0</v>
      </c>
      <c r="L55" s="784">
        <v>8</v>
      </c>
      <c r="M55" s="822">
        <f t="shared" ref="M55" si="11">SUM(I55:K55)</f>
        <v>40</v>
      </c>
    </row>
    <row r="56" spans="1:13">
      <c r="A56" s="817"/>
      <c r="B56" s="633"/>
      <c r="C56" s="633"/>
      <c r="D56" s="214" t="s">
        <v>352</v>
      </c>
      <c r="E56" s="132"/>
      <c r="F56" s="819"/>
      <c r="G56" s="819"/>
      <c r="H56" s="819"/>
      <c r="I56" s="821"/>
      <c r="J56" s="644"/>
      <c r="K56" s="644"/>
      <c r="L56" s="644"/>
      <c r="M56" s="745"/>
    </row>
    <row r="57" spans="1:13">
      <c r="A57" s="817"/>
      <c r="B57" s="633"/>
      <c r="C57" s="633"/>
      <c r="D57" s="214" t="s">
        <v>353</v>
      </c>
      <c r="E57" s="132"/>
      <c r="F57" s="819"/>
      <c r="G57" s="819"/>
      <c r="H57" s="819"/>
      <c r="I57" s="821"/>
      <c r="J57" s="648"/>
      <c r="K57" s="648"/>
      <c r="L57" s="648"/>
      <c r="M57" s="823"/>
    </row>
    <row r="58" spans="1:13">
      <c r="A58" s="777">
        <v>6</v>
      </c>
      <c r="B58" s="778" t="s">
        <v>354</v>
      </c>
      <c r="C58" s="779" t="s">
        <v>48</v>
      </c>
      <c r="D58" s="213" t="s">
        <v>355</v>
      </c>
      <c r="E58" s="132"/>
      <c r="F58" s="780">
        <v>0.46527777777777773</v>
      </c>
      <c r="G58" s="781">
        <v>0.59305555555555556</v>
      </c>
      <c r="H58" s="781">
        <f>G58-F58</f>
        <v>0.12777777777777782</v>
      </c>
      <c r="I58" s="782">
        <v>30</v>
      </c>
      <c r="J58" s="784">
        <v>10</v>
      </c>
      <c r="K58" s="784">
        <v>0</v>
      </c>
      <c r="L58" s="784">
        <v>8</v>
      </c>
      <c r="M58" s="822">
        <f t="shared" ref="M58" si="12">SUM(I58:K58)</f>
        <v>40</v>
      </c>
    </row>
    <row r="59" spans="1:13">
      <c r="A59" s="777"/>
      <c r="B59" s="778"/>
      <c r="C59" s="779"/>
      <c r="D59" s="214" t="s">
        <v>356</v>
      </c>
      <c r="E59" s="132"/>
      <c r="F59" s="780"/>
      <c r="G59" s="781"/>
      <c r="H59" s="781"/>
      <c r="I59" s="782"/>
      <c r="J59" s="644"/>
      <c r="K59" s="644"/>
      <c r="L59" s="644"/>
      <c r="M59" s="745"/>
    </row>
    <row r="60" spans="1:13">
      <c r="A60" s="777"/>
      <c r="B60" s="778"/>
      <c r="C60" s="779"/>
      <c r="D60" s="215" t="s">
        <v>357</v>
      </c>
      <c r="E60" s="132"/>
      <c r="F60" s="780"/>
      <c r="G60" s="781"/>
      <c r="H60" s="781"/>
      <c r="I60" s="782"/>
      <c r="J60" s="648"/>
      <c r="K60" s="648"/>
      <c r="L60" s="648"/>
      <c r="M60" s="823"/>
    </row>
    <row r="61" spans="1:13">
      <c r="A61" s="777">
        <v>7</v>
      </c>
      <c r="B61" s="778" t="s">
        <v>358</v>
      </c>
      <c r="C61" s="779" t="s">
        <v>67</v>
      </c>
      <c r="D61" s="213" t="s">
        <v>359</v>
      </c>
      <c r="E61" s="132"/>
      <c r="F61" s="780">
        <v>0.4548611111111111</v>
      </c>
      <c r="G61" s="781">
        <v>0.60416666666666663</v>
      </c>
      <c r="H61" s="781">
        <f>G61-F61</f>
        <v>0.14930555555555552</v>
      </c>
      <c r="I61" s="782">
        <v>30</v>
      </c>
      <c r="J61" s="644">
        <v>10</v>
      </c>
      <c r="K61" s="644">
        <v>0</v>
      </c>
      <c r="L61" s="644">
        <v>8</v>
      </c>
      <c r="M61" s="745">
        <f t="shared" ref="M61" si="13">SUM(I61:K61)</f>
        <v>40</v>
      </c>
    </row>
    <row r="62" spans="1:13">
      <c r="A62" s="777"/>
      <c r="B62" s="778"/>
      <c r="C62" s="779"/>
      <c r="D62" s="214" t="s">
        <v>360</v>
      </c>
      <c r="E62" s="132"/>
      <c r="F62" s="780"/>
      <c r="G62" s="781"/>
      <c r="H62" s="781"/>
      <c r="I62" s="782"/>
      <c r="J62" s="644"/>
      <c r="K62" s="644"/>
      <c r="L62" s="644"/>
      <c r="M62" s="745"/>
    </row>
    <row r="63" spans="1:13" ht="15.75" thickBot="1">
      <c r="A63" s="777"/>
      <c r="B63" s="778"/>
      <c r="C63" s="779"/>
      <c r="D63" s="215" t="s">
        <v>361</v>
      </c>
      <c r="E63" s="132"/>
      <c r="F63" s="780"/>
      <c r="G63" s="781"/>
      <c r="H63" s="781"/>
      <c r="I63" s="782"/>
      <c r="J63" s="645"/>
      <c r="K63" s="645"/>
      <c r="L63" s="645"/>
      <c r="M63" s="746"/>
    </row>
    <row r="64" spans="1:13" ht="18.75" thickBot="1">
      <c r="A64" s="678" t="s">
        <v>33</v>
      </c>
      <c r="B64" s="679"/>
      <c r="C64" s="679"/>
      <c r="D64" s="679"/>
      <c r="E64" s="679"/>
      <c r="F64" s="679"/>
      <c r="G64" s="679"/>
      <c r="H64" s="679"/>
      <c r="I64" s="679"/>
      <c r="J64" s="679"/>
      <c r="K64" s="680"/>
      <c r="L64" s="680"/>
      <c r="M64" s="681"/>
    </row>
    <row r="65" spans="1:13">
      <c r="A65" s="824">
        <v>1</v>
      </c>
      <c r="B65" s="660" t="s">
        <v>362</v>
      </c>
      <c r="C65" s="825" t="s">
        <v>15</v>
      </c>
      <c r="D65" s="222" t="s">
        <v>363</v>
      </c>
      <c r="E65" s="211"/>
      <c r="F65" s="826">
        <v>0.46180555555555558</v>
      </c>
      <c r="G65" s="827">
        <v>0.50416666666666665</v>
      </c>
      <c r="H65" s="827">
        <f>G65-F65</f>
        <v>4.2361111111111072E-2</v>
      </c>
      <c r="I65" s="828">
        <v>30</v>
      </c>
      <c r="J65" s="684">
        <v>10</v>
      </c>
      <c r="K65" s="830">
        <v>100</v>
      </c>
      <c r="L65" s="830">
        <v>6</v>
      </c>
      <c r="M65" s="654">
        <f>SUM(I65:K65)</f>
        <v>140</v>
      </c>
    </row>
    <row r="66" spans="1:13">
      <c r="A66" s="777"/>
      <c r="B66" s="776"/>
      <c r="C66" s="766"/>
      <c r="D66" s="214" t="s">
        <v>364</v>
      </c>
      <c r="E66" s="41"/>
      <c r="F66" s="780"/>
      <c r="G66" s="781"/>
      <c r="H66" s="781"/>
      <c r="I66" s="782"/>
      <c r="J66" s="829"/>
      <c r="K66" s="673"/>
      <c r="L66" s="673"/>
      <c r="M66" s="831"/>
    </row>
    <row r="67" spans="1:13" ht="15.75" thickBot="1">
      <c r="A67" s="777"/>
      <c r="B67" s="776"/>
      <c r="C67" s="766"/>
      <c r="D67" s="215" t="s">
        <v>365</v>
      </c>
      <c r="E67" s="133"/>
      <c r="F67" s="780"/>
      <c r="G67" s="781"/>
      <c r="H67" s="781"/>
      <c r="I67" s="782"/>
      <c r="J67" s="829"/>
      <c r="K67" s="675"/>
      <c r="L67" s="675"/>
      <c r="M67" s="831"/>
    </row>
    <row r="68" spans="1:13">
      <c r="A68" s="777">
        <v>2</v>
      </c>
      <c r="B68" s="776" t="s">
        <v>366</v>
      </c>
      <c r="C68" s="766" t="s">
        <v>367</v>
      </c>
      <c r="D68" s="221" t="s">
        <v>368</v>
      </c>
      <c r="E68" s="49"/>
      <c r="F68" s="780">
        <v>0.45833333333333331</v>
      </c>
      <c r="G68" s="781">
        <v>0.53819444444444442</v>
      </c>
      <c r="H68" s="781">
        <f>G68-F68</f>
        <v>7.9861111111111105E-2</v>
      </c>
      <c r="I68" s="782">
        <v>30</v>
      </c>
      <c r="J68" s="829">
        <v>10</v>
      </c>
      <c r="K68" s="832">
        <v>70</v>
      </c>
      <c r="L68" s="832">
        <v>6</v>
      </c>
      <c r="M68" s="654">
        <f>SUM(I68:K68)</f>
        <v>110</v>
      </c>
    </row>
    <row r="69" spans="1:13">
      <c r="A69" s="777"/>
      <c r="B69" s="776"/>
      <c r="C69" s="766"/>
      <c r="D69" s="214" t="s">
        <v>369</v>
      </c>
      <c r="E69" s="41"/>
      <c r="F69" s="780"/>
      <c r="G69" s="781"/>
      <c r="H69" s="781"/>
      <c r="I69" s="782"/>
      <c r="J69" s="829"/>
      <c r="K69" s="673"/>
      <c r="L69" s="673"/>
      <c r="M69" s="831"/>
    </row>
    <row r="70" spans="1:13" ht="15.75" thickBot="1">
      <c r="A70" s="777"/>
      <c r="B70" s="776"/>
      <c r="C70" s="766"/>
      <c r="D70" s="215" t="s">
        <v>370</v>
      </c>
      <c r="E70" s="133"/>
      <c r="F70" s="780"/>
      <c r="G70" s="781"/>
      <c r="H70" s="781"/>
      <c r="I70" s="782"/>
      <c r="J70" s="829"/>
      <c r="K70" s="675"/>
      <c r="L70" s="675"/>
      <c r="M70" s="831"/>
    </row>
    <row r="71" spans="1:13">
      <c r="A71" s="777">
        <v>3</v>
      </c>
      <c r="B71" s="776" t="s">
        <v>304</v>
      </c>
      <c r="C71" s="766" t="s">
        <v>36</v>
      </c>
      <c r="D71" s="221" t="s">
        <v>371</v>
      </c>
      <c r="E71" s="49"/>
      <c r="F71" s="780">
        <v>0.4513888888888889</v>
      </c>
      <c r="G71" s="781">
        <v>0.53263888888888888</v>
      </c>
      <c r="H71" s="781">
        <f>G71-F71</f>
        <v>8.1249999999999989E-2</v>
      </c>
      <c r="I71" s="782">
        <v>30</v>
      </c>
      <c r="J71" s="829">
        <v>10</v>
      </c>
      <c r="K71" s="832">
        <v>50</v>
      </c>
      <c r="L71" s="832">
        <v>6</v>
      </c>
      <c r="M71" s="654">
        <f t="shared" ref="M71" si="14">SUM(I71:K71)</f>
        <v>90</v>
      </c>
    </row>
    <row r="72" spans="1:13">
      <c r="A72" s="777"/>
      <c r="B72" s="776"/>
      <c r="C72" s="766"/>
      <c r="D72" s="214" t="s">
        <v>372</v>
      </c>
      <c r="E72" s="41"/>
      <c r="F72" s="780"/>
      <c r="G72" s="781"/>
      <c r="H72" s="781"/>
      <c r="I72" s="782"/>
      <c r="J72" s="829"/>
      <c r="K72" s="673"/>
      <c r="L72" s="673"/>
      <c r="M72" s="831"/>
    </row>
    <row r="73" spans="1:13" ht="15.75" thickBot="1">
      <c r="A73" s="777"/>
      <c r="B73" s="776"/>
      <c r="C73" s="766"/>
      <c r="D73" s="215" t="s">
        <v>373</v>
      </c>
      <c r="E73" s="133"/>
      <c r="F73" s="780"/>
      <c r="G73" s="781"/>
      <c r="H73" s="781"/>
      <c r="I73" s="782"/>
      <c r="J73" s="829"/>
      <c r="K73" s="675"/>
      <c r="L73" s="675"/>
      <c r="M73" s="831"/>
    </row>
    <row r="74" spans="1:13">
      <c r="A74" s="824">
        <v>4</v>
      </c>
      <c r="B74" s="660" t="s">
        <v>374</v>
      </c>
      <c r="C74" s="825" t="s">
        <v>367</v>
      </c>
      <c r="D74" s="222" t="s">
        <v>375</v>
      </c>
      <c r="E74" s="49"/>
      <c r="F74" s="826">
        <v>0.44791666666666669</v>
      </c>
      <c r="G74" s="827">
        <v>0.53749999999999998</v>
      </c>
      <c r="H74" s="827">
        <f>G74-F74</f>
        <v>8.9583333333333293E-2</v>
      </c>
      <c r="I74" s="828">
        <v>30</v>
      </c>
      <c r="J74" s="829">
        <v>10</v>
      </c>
      <c r="K74" s="832">
        <v>20</v>
      </c>
      <c r="L74" s="832">
        <v>6</v>
      </c>
      <c r="M74" s="654">
        <f t="shared" ref="M74:M77" si="15">SUM(I74:K74)</f>
        <v>60</v>
      </c>
    </row>
    <row r="75" spans="1:13">
      <c r="A75" s="777"/>
      <c r="B75" s="776"/>
      <c r="C75" s="766"/>
      <c r="D75" s="214" t="s">
        <v>376</v>
      </c>
      <c r="E75" s="41"/>
      <c r="F75" s="780"/>
      <c r="G75" s="781"/>
      <c r="H75" s="781"/>
      <c r="I75" s="782"/>
      <c r="J75" s="829"/>
      <c r="K75" s="673"/>
      <c r="L75" s="673"/>
      <c r="M75" s="831"/>
    </row>
    <row r="76" spans="1:13" ht="15.75" thickBot="1">
      <c r="A76" s="777"/>
      <c r="B76" s="776"/>
      <c r="C76" s="766"/>
      <c r="D76" s="215" t="s">
        <v>377</v>
      </c>
      <c r="E76" s="133"/>
      <c r="F76" s="780"/>
      <c r="G76" s="781"/>
      <c r="H76" s="781"/>
      <c r="I76" s="782"/>
      <c r="J76" s="829"/>
      <c r="K76" s="675"/>
      <c r="L76" s="675"/>
      <c r="M76" s="831"/>
    </row>
    <row r="77" spans="1:13">
      <c r="A77" s="777">
        <v>5</v>
      </c>
      <c r="B77" s="776" t="s">
        <v>378</v>
      </c>
      <c r="C77" s="766" t="s">
        <v>379</v>
      </c>
      <c r="D77" s="221" t="s">
        <v>380</v>
      </c>
      <c r="E77" s="15"/>
      <c r="F77" s="780">
        <v>0.4548611111111111</v>
      </c>
      <c r="G77" s="781">
        <v>0.55208333333333337</v>
      </c>
      <c r="H77" s="781">
        <f>G77-F77</f>
        <v>9.7222222222222265E-2</v>
      </c>
      <c r="I77" s="782">
        <v>30</v>
      </c>
      <c r="J77" s="833">
        <v>10</v>
      </c>
      <c r="K77" s="833">
        <v>0</v>
      </c>
      <c r="L77" s="833">
        <v>6</v>
      </c>
      <c r="M77" s="654">
        <f t="shared" si="15"/>
        <v>40</v>
      </c>
    </row>
    <row r="78" spans="1:13">
      <c r="A78" s="777"/>
      <c r="B78" s="776"/>
      <c r="C78" s="766"/>
      <c r="D78" s="214" t="s">
        <v>381</v>
      </c>
      <c r="E78" s="15"/>
      <c r="F78" s="780"/>
      <c r="G78" s="781"/>
      <c r="H78" s="781"/>
      <c r="I78" s="782"/>
      <c r="J78" s="834"/>
      <c r="K78" s="834"/>
      <c r="L78" s="834"/>
      <c r="M78" s="831"/>
    </row>
    <row r="79" spans="1:13" ht="15.75" thickBot="1">
      <c r="A79" s="777"/>
      <c r="B79" s="776"/>
      <c r="C79" s="766"/>
      <c r="D79" s="215" t="s">
        <v>756</v>
      </c>
      <c r="E79" s="15"/>
      <c r="F79" s="780"/>
      <c r="G79" s="781"/>
      <c r="H79" s="781"/>
      <c r="I79" s="782"/>
      <c r="J79" s="835"/>
      <c r="K79" s="835"/>
      <c r="L79" s="835"/>
      <c r="M79" s="831"/>
    </row>
    <row r="80" spans="1:13" ht="18.75" thickBot="1">
      <c r="A80" s="656" t="s">
        <v>32</v>
      </c>
      <c r="B80" s="657"/>
      <c r="C80" s="657"/>
      <c r="D80" s="657"/>
      <c r="E80" s="657"/>
      <c r="F80" s="657"/>
      <c r="G80" s="657"/>
      <c r="H80" s="657"/>
      <c r="I80" s="657"/>
      <c r="J80" s="657"/>
      <c r="K80" s="657"/>
      <c r="L80" s="657"/>
      <c r="M80" s="658"/>
    </row>
    <row r="81" spans="1:13">
      <c r="A81" s="824">
        <v>1</v>
      </c>
      <c r="B81" s="660" t="s">
        <v>350</v>
      </c>
      <c r="C81" s="825" t="s">
        <v>36</v>
      </c>
      <c r="D81" s="222" t="s">
        <v>382</v>
      </c>
      <c r="E81" s="149"/>
      <c r="F81" s="826">
        <v>0.44791666666666669</v>
      </c>
      <c r="G81" s="827">
        <v>0.48194444444444445</v>
      </c>
      <c r="H81" s="827">
        <f>G81-F81</f>
        <v>3.4027777777777768E-2</v>
      </c>
      <c r="I81" s="828">
        <v>30</v>
      </c>
      <c r="J81" s="664">
        <v>10</v>
      </c>
      <c r="K81" s="787">
        <v>100</v>
      </c>
      <c r="L81" s="787">
        <v>7</v>
      </c>
      <c r="M81" s="654">
        <f>SUM(I81:K81)</f>
        <v>140</v>
      </c>
    </row>
    <row r="82" spans="1:13">
      <c r="A82" s="777"/>
      <c r="B82" s="776"/>
      <c r="C82" s="766"/>
      <c r="D82" s="214" t="s">
        <v>383</v>
      </c>
      <c r="E82" s="132"/>
      <c r="F82" s="780"/>
      <c r="G82" s="781"/>
      <c r="H82" s="781"/>
      <c r="I82" s="782"/>
      <c r="J82" s="783"/>
      <c r="K82" s="644"/>
      <c r="L82" s="644"/>
      <c r="M82" s="831"/>
    </row>
    <row r="83" spans="1:13">
      <c r="A83" s="816"/>
      <c r="B83" s="789"/>
      <c r="C83" s="767"/>
      <c r="D83" s="214" t="s">
        <v>384</v>
      </c>
      <c r="E83" s="132"/>
      <c r="F83" s="837"/>
      <c r="G83" s="818"/>
      <c r="H83" s="818"/>
      <c r="I83" s="820"/>
      <c r="J83" s="784"/>
      <c r="K83" s="644"/>
      <c r="L83" s="644"/>
      <c r="M83" s="836"/>
    </row>
    <row r="84" spans="1:13">
      <c r="A84" s="778">
        <v>2</v>
      </c>
      <c r="B84" s="776" t="s">
        <v>385</v>
      </c>
      <c r="C84" s="776" t="s">
        <v>367</v>
      </c>
      <c r="D84" s="223" t="s">
        <v>386</v>
      </c>
      <c r="E84" s="224"/>
      <c r="F84" s="840">
        <v>0.45833333333333331</v>
      </c>
      <c r="G84" s="781">
        <v>0.49513888888888885</v>
      </c>
      <c r="H84" s="781">
        <f>G84-F84</f>
        <v>3.6805555555555536E-2</v>
      </c>
      <c r="I84" s="782">
        <v>30</v>
      </c>
      <c r="J84" s="783">
        <v>10</v>
      </c>
      <c r="K84" s="783">
        <v>70</v>
      </c>
      <c r="L84" s="783">
        <v>7</v>
      </c>
      <c r="M84" s="838">
        <f t="shared" ref="M84" si="16">SUM(I84:K84)</f>
        <v>110</v>
      </c>
    </row>
    <row r="85" spans="1:13">
      <c r="A85" s="778"/>
      <c r="B85" s="776"/>
      <c r="C85" s="776"/>
      <c r="D85" s="225" t="s">
        <v>387</v>
      </c>
      <c r="E85" s="226"/>
      <c r="F85" s="840"/>
      <c r="G85" s="781"/>
      <c r="H85" s="781"/>
      <c r="I85" s="782"/>
      <c r="J85" s="783"/>
      <c r="K85" s="783"/>
      <c r="L85" s="783"/>
      <c r="M85" s="839"/>
    </row>
    <row r="86" spans="1:13">
      <c r="A86" s="778"/>
      <c r="B86" s="776"/>
      <c r="C86" s="776"/>
      <c r="D86" s="225" t="s">
        <v>388</v>
      </c>
      <c r="E86" s="226"/>
      <c r="F86" s="840"/>
      <c r="G86" s="781"/>
      <c r="H86" s="781"/>
      <c r="I86" s="782"/>
      <c r="J86" s="783"/>
      <c r="K86" s="783"/>
      <c r="L86" s="783"/>
      <c r="M86" s="839"/>
    </row>
    <row r="87" spans="1:13">
      <c r="A87" s="778">
        <v>3</v>
      </c>
      <c r="B87" s="776" t="s">
        <v>389</v>
      </c>
      <c r="C87" s="776" t="s">
        <v>64</v>
      </c>
      <c r="D87" s="223" t="s">
        <v>390</v>
      </c>
      <c r="E87" s="224"/>
      <c r="F87" s="840">
        <v>0.46527777777777773</v>
      </c>
      <c r="G87" s="781">
        <v>0.50416666666666665</v>
      </c>
      <c r="H87" s="781">
        <f>G87-F87</f>
        <v>3.8888888888888917E-2</v>
      </c>
      <c r="I87" s="782">
        <v>30</v>
      </c>
      <c r="J87" s="783">
        <v>10</v>
      </c>
      <c r="K87" s="783">
        <v>50</v>
      </c>
      <c r="L87" s="783">
        <v>7</v>
      </c>
      <c r="M87" s="838">
        <f t="shared" ref="M87" si="17">SUM(I87:K87)</f>
        <v>90</v>
      </c>
    </row>
    <row r="88" spans="1:13">
      <c r="A88" s="778"/>
      <c r="B88" s="776"/>
      <c r="C88" s="776"/>
      <c r="D88" s="225" t="s">
        <v>391</v>
      </c>
      <c r="E88" s="226"/>
      <c r="F88" s="840"/>
      <c r="G88" s="781"/>
      <c r="H88" s="781"/>
      <c r="I88" s="782"/>
      <c r="J88" s="783"/>
      <c r="K88" s="783"/>
      <c r="L88" s="783"/>
      <c r="M88" s="839"/>
    </row>
    <row r="89" spans="1:13">
      <c r="A89" s="778"/>
      <c r="B89" s="776"/>
      <c r="C89" s="776"/>
      <c r="D89" s="225" t="s">
        <v>392</v>
      </c>
      <c r="E89" s="226"/>
      <c r="F89" s="840"/>
      <c r="G89" s="781"/>
      <c r="H89" s="781"/>
      <c r="I89" s="782"/>
      <c r="J89" s="783"/>
      <c r="K89" s="783"/>
      <c r="L89" s="783"/>
      <c r="M89" s="839"/>
    </row>
    <row r="90" spans="1:13">
      <c r="A90" s="778">
        <v>4</v>
      </c>
      <c r="B90" s="776" t="s">
        <v>358</v>
      </c>
      <c r="C90" s="776" t="s">
        <v>36</v>
      </c>
      <c r="D90" s="223" t="s">
        <v>393</v>
      </c>
      <c r="E90" s="224"/>
      <c r="F90" s="840">
        <v>0.4548611111111111</v>
      </c>
      <c r="G90" s="781">
        <v>0.49791666666666662</v>
      </c>
      <c r="H90" s="781">
        <f>G90-F90</f>
        <v>4.3055555555555514E-2</v>
      </c>
      <c r="I90" s="782">
        <v>30</v>
      </c>
      <c r="J90" s="783">
        <v>10</v>
      </c>
      <c r="K90" s="783">
        <v>20</v>
      </c>
      <c r="L90" s="783">
        <v>7</v>
      </c>
      <c r="M90" s="838">
        <f t="shared" ref="M90:M96" si="18">SUM(I90:K90)</f>
        <v>60</v>
      </c>
    </row>
    <row r="91" spans="1:13">
      <c r="A91" s="778"/>
      <c r="B91" s="776"/>
      <c r="C91" s="776"/>
      <c r="D91" s="225" t="s">
        <v>394</v>
      </c>
      <c r="E91" s="226"/>
      <c r="F91" s="840"/>
      <c r="G91" s="781"/>
      <c r="H91" s="781"/>
      <c r="I91" s="782"/>
      <c r="J91" s="783"/>
      <c r="K91" s="783"/>
      <c r="L91" s="783"/>
      <c r="M91" s="839"/>
    </row>
    <row r="92" spans="1:13">
      <c r="A92" s="778"/>
      <c r="B92" s="776"/>
      <c r="C92" s="776"/>
      <c r="D92" s="225" t="s">
        <v>395</v>
      </c>
      <c r="E92" s="226"/>
      <c r="F92" s="840"/>
      <c r="G92" s="781"/>
      <c r="H92" s="781"/>
      <c r="I92" s="782"/>
      <c r="J92" s="783"/>
      <c r="K92" s="783"/>
      <c r="L92" s="783"/>
      <c r="M92" s="839"/>
    </row>
    <row r="93" spans="1:13">
      <c r="A93" s="778">
        <v>5</v>
      </c>
      <c r="B93" s="776" t="s">
        <v>396</v>
      </c>
      <c r="C93" s="776" t="s">
        <v>48</v>
      </c>
      <c r="D93" s="223" t="s">
        <v>397</v>
      </c>
      <c r="E93" s="226"/>
      <c r="F93" s="840">
        <v>0.46180555555555558</v>
      </c>
      <c r="G93" s="781">
        <v>0.51041666666666663</v>
      </c>
      <c r="H93" s="781">
        <f>G93-F93</f>
        <v>4.8611111111111049E-2</v>
      </c>
      <c r="I93" s="782">
        <v>30</v>
      </c>
      <c r="J93" s="784">
        <v>10</v>
      </c>
      <c r="K93" s="784">
        <v>0</v>
      </c>
      <c r="L93" s="784">
        <v>7</v>
      </c>
      <c r="M93" s="838">
        <f t="shared" si="18"/>
        <v>40</v>
      </c>
    </row>
    <row r="94" spans="1:13">
      <c r="A94" s="778"/>
      <c r="B94" s="776"/>
      <c r="C94" s="776"/>
      <c r="D94" s="225" t="s">
        <v>398</v>
      </c>
      <c r="E94" s="226"/>
      <c r="F94" s="840"/>
      <c r="G94" s="781"/>
      <c r="H94" s="781"/>
      <c r="I94" s="782"/>
      <c r="J94" s="644"/>
      <c r="K94" s="644"/>
      <c r="L94" s="644"/>
      <c r="M94" s="839"/>
    </row>
    <row r="95" spans="1:13">
      <c r="A95" s="778"/>
      <c r="B95" s="776"/>
      <c r="C95" s="776"/>
      <c r="D95" s="225" t="s">
        <v>399</v>
      </c>
      <c r="E95" s="226"/>
      <c r="F95" s="840"/>
      <c r="G95" s="781"/>
      <c r="H95" s="781"/>
      <c r="I95" s="782"/>
      <c r="J95" s="648"/>
      <c r="K95" s="648"/>
      <c r="L95" s="648"/>
      <c r="M95" s="839"/>
    </row>
    <row r="96" spans="1:13">
      <c r="A96" s="778">
        <v>6</v>
      </c>
      <c r="B96" s="776" t="s">
        <v>362</v>
      </c>
      <c r="C96" s="776" t="s">
        <v>15</v>
      </c>
      <c r="D96" s="223" t="s">
        <v>400</v>
      </c>
      <c r="E96" s="226"/>
      <c r="F96" s="840">
        <v>0.4513888888888889</v>
      </c>
      <c r="G96" s="781">
        <v>0.50486111111111109</v>
      </c>
      <c r="H96" s="781">
        <f>G96-F96</f>
        <v>5.3472222222222199E-2</v>
      </c>
      <c r="I96" s="782">
        <v>30</v>
      </c>
      <c r="J96" s="841">
        <v>10</v>
      </c>
      <c r="K96" s="841">
        <v>0</v>
      </c>
      <c r="L96" s="841">
        <v>7</v>
      </c>
      <c r="M96" s="838">
        <f t="shared" si="18"/>
        <v>40</v>
      </c>
    </row>
    <row r="97" spans="1:13">
      <c r="A97" s="778"/>
      <c r="B97" s="776"/>
      <c r="C97" s="776"/>
      <c r="D97" s="225" t="s">
        <v>401</v>
      </c>
      <c r="E97" s="226"/>
      <c r="F97" s="840"/>
      <c r="G97" s="781"/>
      <c r="H97" s="781"/>
      <c r="I97" s="782"/>
      <c r="J97" s="842"/>
      <c r="K97" s="842"/>
      <c r="L97" s="842"/>
      <c r="M97" s="839"/>
    </row>
    <row r="98" spans="1:13">
      <c r="A98" s="778"/>
      <c r="B98" s="776"/>
      <c r="C98" s="776"/>
      <c r="D98" s="225" t="s">
        <v>402</v>
      </c>
      <c r="E98" s="226"/>
      <c r="F98" s="840"/>
      <c r="G98" s="781"/>
      <c r="H98" s="781"/>
      <c r="I98" s="782"/>
      <c r="J98" s="843"/>
      <c r="K98" s="843"/>
      <c r="L98" s="843"/>
      <c r="M98" s="839"/>
    </row>
  </sheetData>
  <mergeCells count="329">
    <mergeCell ref="L90:L92"/>
    <mergeCell ref="M90:M92"/>
    <mergeCell ref="I96:I98"/>
    <mergeCell ref="J96:J98"/>
    <mergeCell ref="K96:K98"/>
    <mergeCell ref="L96:L98"/>
    <mergeCell ref="M96:M98"/>
    <mergeCell ref="A96:A98"/>
    <mergeCell ref="B96:B98"/>
    <mergeCell ref="C96:C98"/>
    <mergeCell ref="F96:F98"/>
    <mergeCell ref="G96:G98"/>
    <mergeCell ref="H96:H98"/>
    <mergeCell ref="A93:A95"/>
    <mergeCell ref="B93:B95"/>
    <mergeCell ref="C93:C95"/>
    <mergeCell ref="F93:F95"/>
    <mergeCell ref="G93:G95"/>
    <mergeCell ref="H93:H95"/>
    <mergeCell ref="I93:I95"/>
    <mergeCell ref="J93:J95"/>
    <mergeCell ref="K93:K95"/>
    <mergeCell ref="L93:L95"/>
    <mergeCell ref="M93:M95"/>
    <mergeCell ref="A90:A92"/>
    <mergeCell ref="B90:B92"/>
    <mergeCell ref="C90:C92"/>
    <mergeCell ref="F90:F92"/>
    <mergeCell ref="G90:G92"/>
    <mergeCell ref="H90:H92"/>
    <mergeCell ref="I90:I92"/>
    <mergeCell ref="J90:J92"/>
    <mergeCell ref="K90:K92"/>
    <mergeCell ref="L84:L86"/>
    <mergeCell ref="M84:M86"/>
    <mergeCell ref="A87:A89"/>
    <mergeCell ref="B87:B89"/>
    <mergeCell ref="C87:C89"/>
    <mergeCell ref="F87:F89"/>
    <mergeCell ref="G87:G89"/>
    <mergeCell ref="H87:H89"/>
    <mergeCell ref="I87:I89"/>
    <mergeCell ref="A84:A86"/>
    <mergeCell ref="B84:B86"/>
    <mergeCell ref="C84:C86"/>
    <mergeCell ref="F84:F86"/>
    <mergeCell ref="G84:G86"/>
    <mergeCell ref="H84:H86"/>
    <mergeCell ref="I84:I86"/>
    <mergeCell ref="J84:J86"/>
    <mergeCell ref="K84:K86"/>
    <mergeCell ref="J87:J89"/>
    <mergeCell ref="K87:K89"/>
    <mergeCell ref="L87:L89"/>
    <mergeCell ref="M87:M89"/>
    <mergeCell ref="K81:K83"/>
    <mergeCell ref="B77:B79"/>
    <mergeCell ref="C77:C79"/>
    <mergeCell ref="F77:F79"/>
    <mergeCell ref="G77:G79"/>
    <mergeCell ref="H77:H79"/>
    <mergeCell ref="I77:I79"/>
    <mergeCell ref="J77:J79"/>
    <mergeCell ref="K77:K79"/>
    <mergeCell ref="A80:M80"/>
    <mergeCell ref="L77:L79"/>
    <mergeCell ref="A77:A79"/>
    <mergeCell ref="L81:L83"/>
    <mergeCell ref="M81:M83"/>
    <mergeCell ref="M77:M79"/>
    <mergeCell ref="A81:A83"/>
    <mergeCell ref="B81:B83"/>
    <mergeCell ref="C81:C83"/>
    <mergeCell ref="F81:F83"/>
    <mergeCell ref="G81:G83"/>
    <mergeCell ref="H81:H83"/>
    <mergeCell ref="I81:I83"/>
    <mergeCell ref="J81:J83"/>
    <mergeCell ref="A74:A76"/>
    <mergeCell ref="B74:B76"/>
    <mergeCell ref="C74:C76"/>
    <mergeCell ref="F74:F76"/>
    <mergeCell ref="G74:G76"/>
    <mergeCell ref="H74:H76"/>
    <mergeCell ref="L74:L76"/>
    <mergeCell ref="M74:M76"/>
    <mergeCell ref="I74:I76"/>
    <mergeCell ref="J74:J76"/>
    <mergeCell ref="K74:K76"/>
    <mergeCell ref="L68:L70"/>
    <mergeCell ref="M68:M70"/>
    <mergeCell ref="A71:A73"/>
    <mergeCell ref="B71:B73"/>
    <mergeCell ref="C71:C73"/>
    <mergeCell ref="F71:F73"/>
    <mergeCell ref="G71:G73"/>
    <mergeCell ref="H71:H73"/>
    <mergeCell ref="I71:I73"/>
    <mergeCell ref="A68:A70"/>
    <mergeCell ref="B68:B70"/>
    <mergeCell ref="C68:C70"/>
    <mergeCell ref="F68:F70"/>
    <mergeCell ref="G68:G70"/>
    <mergeCell ref="H68:H70"/>
    <mergeCell ref="I68:I70"/>
    <mergeCell ref="J68:J70"/>
    <mergeCell ref="K68:K70"/>
    <mergeCell ref="J71:J73"/>
    <mergeCell ref="K71:K73"/>
    <mergeCell ref="L71:L73"/>
    <mergeCell ref="M71:M73"/>
    <mergeCell ref="A64:M64"/>
    <mergeCell ref="A65:A67"/>
    <mergeCell ref="B65:B67"/>
    <mergeCell ref="C65:C67"/>
    <mergeCell ref="F65:F67"/>
    <mergeCell ref="G65:G67"/>
    <mergeCell ref="H65:H67"/>
    <mergeCell ref="I65:I67"/>
    <mergeCell ref="J65:J67"/>
    <mergeCell ref="K65:K67"/>
    <mergeCell ref="L65:L67"/>
    <mergeCell ref="M65:M67"/>
    <mergeCell ref="L52:L54"/>
    <mergeCell ref="M52:M54"/>
    <mergeCell ref="A61:A63"/>
    <mergeCell ref="B61:B63"/>
    <mergeCell ref="C61:C63"/>
    <mergeCell ref="F61:F63"/>
    <mergeCell ref="G61:G63"/>
    <mergeCell ref="A58:A60"/>
    <mergeCell ref="B58:B60"/>
    <mergeCell ref="C58:C60"/>
    <mergeCell ref="F58:F60"/>
    <mergeCell ref="G58:G60"/>
    <mergeCell ref="H61:H63"/>
    <mergeCell ref="I61:I63"/>
    <mergeCell ref="J61:J63"/>
    <mergeCell ref="K61:K63"/>
    <mergeCell ref="L61:L63"/>
    <mergeCell ref="M61:M63"/>
    <mergeCell ref="I58:I60"/>
    <mergeCell ref="J58:J60"/>
    <mergeCell ref="K58:K60"/>
    <mergeCell ref="L58:L60"/>
    <mergeCell ref="M58:M60"/>
    <mergeCell ref="H58:H60"/>
    <mergeCell ref="A55:A57"/>
    <mergeCell ref="B55:B57"/>
    <mergeCell ref="C55:C57"/>
    <mergeCell ref="F55:F57"/>
    <mergeCell ref="G55:G57"/>
    <mergeCell ref="J49:J51"/>
    <mergeCell ref="K49:K51"/>
    <mergeCell ref="L49:L51"/>
    <mergeCell ref="M49:M51"/>
    <mergeCell ref="A52:A54"/>
    <mergeCell ref="B52:B54"/>
    <mergeCell ref="C52:C54"/>
    <mergeCell ref="F52:F54"/>
    <mergeCell ref="G52:G54"/>
    <mergeCell ref="H52:H54"/>
    <mergeCell ref="H55:H57"/>
    <mergeCell ref="I55:I57"/>
    <mergeCell ref="J55:J57"/>
    <mergeCell ref="K55:K57"/>
    <mergeCell ref="L55:L57"/>
    <mergeCell ref="M55:M57"/>
    <mergeCell ref="I52:I54"/>
    <mergeCell ref="J52:J54"/>
    <mergeCell ref="K52:K54"/>
    <mergeCell ref="L46:L48"/>
    <mergeCell ref="M46:M48"/>
    <mergeCell ref="A49:A51"/>
    <mergeCell ref="B49:B51"/>
    <mergeCell ref="C49:C51"/>
    <mergeCell ref="F49:F51"/>
    <mergeCell ref="G49:G51"/>
    <mergeCell ref="H49:H51"/>
    <mergeCell ref="I49:I51"/>
    <mergeCell ref="A46:A48"/>
    <mergeCell ref="B46:B48"/>
    <mergeCell ref="C46:C48"/>
    <mergeCell ref="F46:F48"/>
    <mergeCell ref="G46:G48"/>
    <mergeCell ref="H46:H48"/>
    <mergeCell ref="I46:I48"/>
    <mergeCell ref="J46:J48"/>
    <mergeCell ref="K46:K48"/>
    <mergeCell ref="A42:M42"/>
    <mergeCell ref="A43:A45"/>
    <mergeCell ref="B43:B45"/>
    <mergeCell ref="C43:C45"/>
    <mergeCell ref="F43:F45"/>
    <mergeCell ref="G43:G45"/>
    <mergeCell ref="H43:H45"/>
    <mergeCell ref="I43:I45"/>
    <mergeCell ref="J43:J45"/>
    <mergeCell ref="K43:K45"/>
    <mergeCell ref="L43:L45"/>
    <mergeCell ref="M43:M45"/>
    <mergeCell ref="H39:H41"/>
    <mergeCell ref="I39:I41"/>
    <mergeCell ref="J39:J41"/>
    <mergeCell ref="K39:K41"/>
    <mergeCell ref="L39:L41"/>
    <mergeCell ref="M39:M41"/>
    <mergeCell ref="I36:I38"/>
    <mergeCell ref="J36:J38"/>
    <mergeCell ref="K36:K38"/>
    <mergeCell ref="L36:L38"/>
    <mergeCell ref="M36:M38"/>
    <mergeCell ref="H36:H38"/>
    <mergeCell ref="A39:A41"/>
    <mergeCell ref="B39:B41"/>
    <mergeCell ref="C39:C41"/>
    <mergeCell ref="F39:F41"/>
    <mergeCell ref="G39:G41"/>
    <mergeCell ref="A36:A38"/>
    <mergeCell ref="B36:B38"/>
    <mergeCell ref="C36:C38"/>
    <mergeCell ref="F36:F38"/>
    <mergeCell ref="G36:G38"/>
    <mergeCell ref="A28:M28"/>
    <mergeCell ref="A29:A31"/>
    <mergeCell ref="B29:B31"/>
    <mergeCell ref="C29:C31"/>
    <mergeCell ref="F29:F31"/>
    <mergeCell ref="G29:G31"/>
    <mergeCell ref="H29:H31"/>
    <mergeCell ref="I29:I31"/>
    <mergeCell ref="H33:H35"/>
    <mergeCell ref="I33:I35"/>
    <mergeCell ref="J33:J35"/>
    <mergeCell ref="K33:K35"/>
    <mergeCell ref="L33:L35"/>
    <mergeCell ref="M33:M35"/>
    <mergeCell ref="J29:J31"/>
    <mergeCell ref="K29:K31"/>
    <mergeCell ref="L29:L31"/>
    <mergeCell ref="M29:M31"/>
    <mergeCell ref="A32:M32"/>
    <mergeCell ref="A33:A35"/>
    <mergeCell ref="B33:B35"/>
    <mergeCell ref="C33:C35"/>
    <mergeCell ref="F33:F35"/>
    <mergeCell ref="G33:G35"/>
    <mergeCell ref="A24:M24"/>
    <mergeCell ref="A25:A27"/>
    <mergeCell ref="B25:B27"/>
    <mergeCell ref="C25:C27"/>
    <mergeCell ref="F25:F27"/>
    <mergeCell ref="G25:G27"/>
    <mergeCell ref="H25:H27"/>
    <mergeCell ref="I25:I27"/>
    <mergeCell ref="J25:J27"/>
    <mergeCell ref="K25:K27"/>
    <mergeCell ref="L25:L27"/>
    <mergeCell ref="M25:M27"/>
    <mergeCell ref="H21:H23"/>
    <mergeCell ref="I21:I23"/>
    <mergeCell ref="J21:J23"/>
    <mergeCell ref="K21:K23"/>
    <mergeCell ref="L21:L23"/>
    <mergeCell ref="M21:M23"/>
    <mergeCell ref="I18:I20"/>
    <mergeCell ref="J18:J20"/>
    <mergeCell ref="K18:K20"/>
    <mergeCell ref="L18:L20"/>
    <mergeCell ref="M18:M20"/>
    <mergeCell ref="H18:H20"/>
    <mergeCell ref="A21:A23"/>
    <mergeCell ref="B21:B23"/>
    <mergeCell ref="C21:C23"/>
    <mergeCell ref="F21:F23"/>
    <mergeCell ref="G21:G23"/>
    <mergeCell ref="A18:A20"/>
    <mergeCell ref="B18:B20"/>
    <mergeCell ref="C18:C20"/>
    <mergeCell ref="F18:F20"/>
    <mergeCell ref="G18:G20"/>
    <mergeCell ref="H15:H17"/>
    <mergeCell ref="I15:I17"/>
    <mergeCell ref="J15:J17"/>
    <mergeCell ref="K15:K17"/>
    <mergeCell ref="L15:L17"/>
    <mergeCell ref="M15:M17"/>
    <mergeCell ref="I12:I14"/>
    <mergeCell ref="J12:J14"/>
    <mergeCell ref="K12:K14"/>
    <mergeCell ref="L12:L14"/>
    <mergeCell ref="M12:M14"/>
    <mergeCell ref="H12:H14"/>
    <mergeCell ref="A15:A17"/>
    <mergeCell ref="B15:B17"/>
    <mergeCell ref="C15:C17"/>
    <mergeCell ref="F15:F17"/>
    <mergeCell ref="G15:G17"/>
    <mergeCell ref="A12:A14"/>
    <mergeCell ref="B12:B14"/>
    <mergeCell ref="C12:C14"/>
    <mergeCell ref="F12:F14"/>
    <mergeCell ref="G12:G14"/>
    <mergeCell ref="I8:I10"/>
    <mergeCell ref="J8:J10"/>
    <mergeCell ref="K8:K10"/>
    <mergeCell ref="L8:L10"/>
    <mergeCell ref="M8:M10"/>
    <mergeCell ref="A11:M11"/>
    <mergeCell ref="J5:J7"/>
    <mergeCell ref="K5:K7"/>
    <mergeCell ref="L5:L7"/>
    <mergeCell ref="M5:M7"/>
    <mergeCell ref="A8:A10"/>
    <mergeCell ref="B8:B10"/>
    <mergeCell ref="C8:C10"/>
    <mergeCell ref="F8:F10"/>
    <mergeCell ref="G8:G10"/>
    <mergeCell ref="H8:H10"/>
    <mergeCell ref="A1:M1"/>
    <mergeCell ref="A2:M2"/>
    <mergeCell ref="A4:M4"/>
    <mergeCell ref="A5:A7"/>
    <mergeCell ref="B5:B7"/>
    <mergeCell ref="C5:C7"/>
    <mergeCell ref="F5:F7"/>
    <mergeCell ref="G5:G7"/>
    <mergeCell ref="H5:H7"/>
    <mergeCell ref="I5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3"/>
  <sheetViews>
    <sheetView topLeftCell="A19" workbookViewId="0">
      <selection activeCell="D84" sqref="D84"/>
    </sheetView>
  </sheetViews>
  <sheetFormatPr defaultRowHeight="15"/>
  <cols>
    <col min="3" max="3" width="21" bestFit="1" customWidth="1"/>
    <col min="4" max="4" width="25" bestFit="1" customWidth="1"/>
    <col min="13" max="13" width="17.140625" customWidth="1"/>
  </cols>
  <sheetData>
    <row r="1" spans="1:13" ht="15.75" thickBot="1"/>
    <row r="2" spans="1:13" ht="24" thickBot="1">
      <c r="A2" s="756" t="s">
        <v>246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8"/>
    </row>
    <row r="3" spans="1:13" ht="28.5" customHeight="1" thickBot="1">
      <c r="A3" s="756" t="s">
        <v>247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60"/>
    </row>
    <row r="4" spans="1:13" ht="108.75" thickBot="1">
      <c r="A4" s="43" t="s">
        <v>22</v>
      </c>
      <c r="B4" s="44" t="s">
        <v>90</v>
      </c>
      <c r="C4" s="44" t="s">
        <v>91</v>
      </c>
      <c r="D4" s="44" t="s">
        <v>23</v>
      </c>
      <c r="E4" s="44" t="s">
        <v>92</v>
      </c>
      <c r="F4" s="45" t="s">
        <v>93</v>
      </c>
      <c r="G4" s="45" t="s">
        <v>94</v>
      </c>
      <c r="H4" s="45" t="s">
        <v>95</v>
      </c>
      <c r="I4" s="200" t="s">
        <v>96</v>
      </c>
      <c r="J4" s="200" t="s">
        <v>97</v>
      </c>
      <c r="K4" s="200" t="s">
        <v>98</v>
      </c>
      <c r="L4" s="200" t="s">
        <v>99</v>
      </c>
      <c r="M4" s="46" t="s">
        <v>403</v>
      </c>
    </row>
    <row r="5" spans="1:13" ht="15.75" thickBot="1">
      <c r="A5" s="678" t="s">
        <v>49</v>
      </c>
      <c r="B5" s="729"/>
      <c r="C5" s="729"/>
      <c r="D5" s="729"/>
      <c r="E5" s="729"/>
      <c r="F5" s="729"/>
      <c r="G5" s="729"/>
      <c r="H5" s="729"/>
      <c r="I5" s="729"/>
      <c r="J5" s="729"/>
      <c r="K5" s="730"/>
      <c r="L5" s="730"/>
      <c r="M5" s="731"/>
    </row>
    <row r="6" spans="1:13">
      <c r="A6" s="764">
        <v>1</v>
      </c>
      <c r="B6" s="868" t="s">
        <v>757</v>
      </c>
      <c r="C6" s="867" t="s">
        <v>249</v>
      </c>
      <c r="D6" s="438" t="s">
        <v>253</v>
      </c>
      <c r="E6" s="202"/>
      <c r="F6" s="793">
        <v>0.47916666666666669</v>
      </c>
      <c r="G6" s="734">
        <v>0.50694444444444442</v>
      </c>
      <c r="H6" s="734">
        <f>G6-F6</f>
        <v>2.7777777777777735E-2</v>
      </c>
      <c r="I6" s="770">
        <v>30</v>
      </c>
      <c r="J6" s="771">
        <v>10</v>
      </c>
      <c r="K6" s="866">
        <v>100</v>
      </c>
      <c r="L6" s="866">
        <v>4</v>
      </c>
      <c r="M6" s="773">
        <f>SUM(I6:K6)</f>
        <v>140</v>
      </c>
    </row>
    <row r="7" spans="1:13">
      <c r="A7" s="764"/>
      <c r="B7" s="868"/>
      <c r="C7" s="867"/>
      <c r="D7" s="47" t="s">
        <v>137</v>
      </c>
      <c r="E7" s="127"/>
      <c r="F7" s="794"/>
      <c r="G7" s="795"/>
      <c r="H7" s="795"/>
      <c r="I7" s="770"/>
      <c r="J7" s="771"/>
      <c r="K7" s="725"/>
      <c r="L7" s="725"/>
      <c r="M7" s="774"/>
    </row>
    <row r="8" spans="1:13" ht="15.75" thickBot="1">
      <c r="A8" s="764"/>
      <c r="B8" s="868"/>
      <c r="C8" s="767"/>
      <c r="D8" s="128" t="s">
        <v>254</v>
      </c>
      <c r="E8" s="203"/>
      <c r="F8" s="794"/>
      <c r="G8" s="795"/>
      <c r="H8" s="795"/>
      <c r="I8" s="770"/>
      <c r="J8" s="771"/>
      <c r="K8" s="726"/>
      <c r="L8" s="726"/>
      <c r="M8" s="774"/>
    </row>
    <row r="9" spans="1:13">
      <c r="A9" s="764">
        <v>2</v>
      </c>
      <c r="B9" s="632" t="s">
        <v>248</v>
      </c>
      <c r="C9" s="867" t="s">
        <v>249</v>
      </c>
      <c r="D9" s="438" t="s">
        <v>250</v>
      </c>
      <c r="E9" s="438"/>
      <c r="F9" s="768">
        <v>0.46180555555555558</v>
      </c>
      <c r="G9" s="769">
        <v>0.5131944444444444</v>
      </c>
      <c r="H9" s="769">
        <f t="shared" ref="H9" si="0">G9-F9</f>
        <v>5.1388888888888817E-2</v>
      </c>
      <c r="I9" s="770">
        <v>30</v>
      </c>
      <c r="J9" s="771">
        <v>10</v>
      </c>
      <c r="K9" s="772">
        <v>70</v>
      </c>
      <c r="L9" s="772">
        <v>4</v>
      </c>
      <c r="M9" s="773">
        <f>SUM(I9:K9)</f>
        <v>110</v>
      </c>
    </row>
    <row r="10" spans="1:13">
      <c r="A10" s="764"/>
      <c r="B10" s="633"/>
      <c r="C10" s="867"/>
      <c r="D10" s="47" t="s">
        <v>251</v>
      </c>
      <c r="E10" s="47"/>
      <c r="F10" s="768"/>
      <c r="G10" s="769"/>
      <c r="H10" s="769"/>
      <c r="I10" s="770"/>
      <c r="J10" s="771"/>
      <c r="K10" s="725"/>
      <c r="L10" s="725"/>
      <c r="M10" s="774"/>
    </row>
    <row r="11" spans="1:13" ht="15.75" thickBot="1">
      <c r="A11" s="764"/>
      <c r="B11" s="634"/>
      <c r="C11" s="767"/>
      <c r="D11" s="128" t="s">
        <v>111</v>
      </c>
      <c r="E11" s="128"/>
      <c r="F11" s="768"/>
      <c r="G11" s="769"/>
      <c r="H11" s="769"/>
      <c r="I11" s="770"/>
      <c r="J11" s="771"/>
      <c r="K11" s="726"/>
      <c r="L11" s="726"/>
      <c r="M11" s="774"/>
    </row>
    <row r="12" spans="1:13" ht="15.75" thickBot="1">
      <c r="A12" s="678" t="s">
        <v>25</v>
      </c>
      <c r="B12" s="729"/>
      <c r="C12" s="729"/>
      <c r="D12" s="729"/>
      <c r="E12" s="729"/>
      <c r="F12" s="729"/>
      <c r="G12" s="729"/>
      <c r="H12" s="729"/>
      <c r="I12" s="729"/>
      <c r="J12" s="729"/>
      <c r="K12" s="730"/>
      <c r="L12" s="730"/>
      <c r="M12" s="731"/>
    </row>
    <row r="13" spans="1:13">
      <c r="A13" s="850">
        <v>1</v>
      </c>
      <c r="B13" s="829" t="s">
        <v>248</v>
      </c>
      <c r="C13" s="766" t="s">
        <v>249</v>
      </c>
      <c r="D13" s="204" t="s">
        <v>120</v>
      </c>
      <c r="E13" s="205"/>
      <c r="F13" s="854">
        <v>0.45833333333333331</v>
      </c>
      <c r="G13" s="844">
        <v>0.4777777777777778</v>
      </c>
      <c r="H13" s="844">
        <f t="shared" ref="H13:H16" si="1">G13-F13</f>
        <v>1.9444444444444486E-2</v>
      </c>
      <c r="I13" s="846">
        <v>25</v>
      </c>
      <c r="J13" s="783">
        <v>10</v>
      </c>
      <c r="K13" s="862">
        <v>100</v>
      </c>
      <c r="L13" s="862">
        <v>5</v>
      </c>
      <c r="M13" s="785">
        <f>SUM(I13:K13)</f>
        <v>135</v>
      </c>
    </row>
    <row r="14" spans="1:13">
      <c r="A14" s="850"/>
      <c r="B14" s="829"/>
      <c r="C14" s="766"/>
      <c r="D14" s="41" t="s">
        <v>121</v>
      </c>
      <c r="E14" s="132"/>
      <c r="F14" s="854"/>
      <c r="G14" s="844"/>
      <c r="H14" s="844"/>
      <c r="I14" s="846"/>
      <c r="J14" s="783"/>
      <c r="K14" s="644"/>
      <c r="L14" s="644"/>
      <c r="M14" s="786"/>
    </row>
    <row r="15" spans="1:13">
      <c r="A15" s="850"/>
      <c r="B15" s="829"/>
      <c r="C15" s="767"/>
      <c r="D15" s="133" t="s">
        <v>136</v>
      </c>
      <c r="E15" s="206"/>
      <c r="F15" s="854"/>
      <c r="G15" s="844"/>
      <c r="H15" s="844"/>
      <c r="I15" s="846"/>
      <c r="J15" s="783"/>
      <c r="K15" s="648"/>
      <c r="L15" s="648"/>
      <c r="M15" s="786"/>
    </row>
    <row r="16" spans="1:13">
      <c r="A16" s="850">
        <v>2</v>
      </c>
      <c r="B16" s="829" t="s">
        <v>252</v>
      </c>
      <c r="C16" s="766" t="s">
        <v>249</v>
      </c>
      <c r="D16" s="204" t="s">
        <v>255</v>
      </c>
      <c r="E16" s="205"/>
      <c r="F16" s="854">
        <v>0.47222222222222227</v>
      </c>
      <c r="G16" s="844">
        <v>0.52986111111111112</v>
      </c>
      <c r="H16" s="844">
        <f t="shared" si="1"/>
        <v>5.7638888888888851E-2</v>
      </c>
      <c r="I16" s="846">
        <v>30</v>
      </c>
      <c r="J16" s="783">
        <v>10</v>
      </c>
      <c r="K16" s="784">
        <v>70</v>
      </c>
      <c r="L16" s="784">
        <v>5</v>
      </c>
      <c r="M16" s="785">
        <f t="shared" ref="M16" si="2">SUM(I16:K16)</f>
        <v>110</v>
      </c>
    </row>
    <row r="17" spans="1:13">
      <c r="A17" s="850"/>
      <c r="B17" s="829"/>
      <c r="C17" s="766"/>
      <c r="D17" s="41" t="s">
        <v>138</v>
      </c>
      <c r="E17" s="132"/>
      <c r="F17" s="854"/>
      <c r="G17" s="844"/>
      <c r="H17" s="844"/>
      <c r="I17" s="846"/>
      <c r="J17" s="783"/>
      <c r="K17" s="644"/>
      <c r="L17" s="644"/>
      <c r="M17" s="786"/>
    </row>
    <row r="18" spans="1:13">
      <c r="A18" s="850"/>
      <c r="B18" s="829"/>
      <c r="C18" s="767"/>
      <c r="D18" s="133" t="s">
        <v>256</v>
      </c>
      <c r="E18" s="132"/>
      <c r="F18" s="854"/>
      <c r="G18" s="844"/>
      <c r="H18" s="844"/>
      <c r="I18" s="846"/>
      <c r="J18" s="783"/>
      <c r="K18" s="644"/>
      <c r="L18" s="644"/>
      <c r="M18" s="786"/>
    </row>
    <row r="19" spans="1:13" ht="15.75" thickBot="1">
      <c r="A19" s="850"/>
      <c r="B19" s="829"/>
      <c r="C19" s="767"/>
      <c r="D19" s="133" t="s">
        <v>297</v>
      </c>
      <c r="E19" s="206"/>
      <c r="F19" s="854"/>
      <c r="G19" s="844"/>
      <c r="H19" s="844"/>
      <c r="I19" s="846"/>
      <c r="J19" s="783"/>
      <c r="K19" s="648"/>
      <c r="L19" s="648"/>
      <c r="M19" s="786"/>
    </row>
    <row r="20" spans="1:13" ht="15.75" thickBot="1">
      <c r="A20" s="678" t="s">
        <v>238</v>
      </c>
      <c r="B20" s="729"/>
      <c r="C20" s="729"/>
      <c r="D20" s="729"/>
      <c r="E20" s="729"/>
      <c r="F20" s="729"/>
      <c r="G20" s="729"/>
      <c r="H20" s="729"/>
      <c r="I20" s="729"/>
      <c r="J20" s="729"/>
      <c r="K20" s="730"/>
      <c r="L20" s="730"/>
      <c r="M20" s="731"/>
    </row>
    <row r="21" spans="1:13">
      <c r="A21" s="732">
        <v>1</v>
      </c>
      <c r="B21" s="634" t="s">
        <v>257</v>
      </c>
      <c r="C21" s="696" t="s">
        <v>258</v>
      </c>
      <c r="D21" s="48" t="s">
        <v>259</v>
      </c>
      <c r="E21" s="138"/>
      <c r="F21" s="793">
        <v>0.45833333333333331</v>
      </c>
      <c r="G21" s="734">
        <v>0.59444444444444444</v>
      </c>
      <c r="H21" s="734">
        <f t="shared" ref="H21" si="3">G21-F21</f>
        <v>0.13611111111111113</v>
      </c>
      <c r="I21" s="735">
        <v>25</v>
      </c>
      <c r="J21" s="726">
        <v>10</v>
      </c>
      <c r="K21" s="866">
        <v>100</v>
      </c>
      <c r="L21" s="866">
        <v>8</v>
      </c>
      <c r="M21" s="727">
        <f>SUM(I21:K21)</f>
        <v>135</v>
      </c>
    </row>
    <row r="22" spans="1:13">
      <c r="A22" s="764"/>
      <c r="B22" s="776"/>
      <c r="C22" s="766"/>
      <c r="D22" s="48" t="s">
        <v>260</v>
      </c>
      <c r="E22" s="138"/>
      <c r="F22" s="794"/>
      <c r="G22" s="795"/>
      <c r="H22" s="795"/>
      <c r="I22" s="791"/>
      <c r="J22" s="771"/>
      <c r="K22" s="725"/>
      <c r="L22" s="725"/>
      <c r="M22" s="796"/>
    </row>
    <row r="23" spans="1:13" ht="15.75" thickBot="1">
      <c r="A23" s="764"/>
      <c r="B23" s="776"/>
      <c r="C23" s="766"/>
      <c r="D23" s="139" t="s">
        <v>261</v>
      </c>
      <c r="E23" s="207"/>
      <c r="F23" s="794"/>
      <c r="G23" s="795"/>
      <c r="H23" s="795"/>
      <c r="I23" s="791"/>
      <c r="J23" s="771"/>
      <c r="K23" s="726"/>
      <c r="L23" s="726"/>
      <c r="M23" s="796"/>
    </row>
    <row r="24" spans="1:13" ht="18.75" thickBot="1">
      <c r="A24" s="656" t="s">
        <v>50</v>
      </c>
      <c r="B24" s="657"/>
      <c r="C24" s="657"/>
      <c r="D24" s="657"/>
      <c r="E24" s="657"/>
      <c r="F24" s="657"/>
      <c r="G24" s="657"/>
      <c r="H24" s="657"/>
      <c r="I24" s="657"/>
      <c r="J24" s="657"/>
      <c r="K24" s="657"/>
      <c r="L24" s="657"/>
      <c r="M24" s="658"/>
    </row>
    <row r="25" spans="1:13">
      <c r="A25" s="695">
        <v>1</v>
      </c>
      <c r="B25" s="634" t="s">
        <v>262</v>
      </c>
      <c r="C25" s="696" t="s">
        <v>258</v>
      </c>
      <c r="D25" s="49" t="s">
        <v>145</v>
      </c>
      <c r="E25" s="143"/>
      <c r="F25" s="863">
        <v>0.46319444444444446</v>
      </c>
      <c r="G25" s="691">
        <v>0.58472222222222225</v>
      </c>
      <c r="H25" s="691">
        <f t="shared" ref="H25" si="4">G25-F25</f>
        <v>0.12152777777777779</v>
      </c>
      <c r="I25" s="693">
        <v>30</v>
      </c>
      <c r="J25" s="648">
        <v>10</v>
      </c>
      <c r="K25" s="862">
        <v>100</v>
      </c>
      <c r="L25" s="862">
        <v>7</v>
      </c>
      <c r="M25" s="676">
        <f>SUM(I25:K25)</f>
        <v>140</v>
      </c>
    </row>
    <row r="26" spans="1:13">
      <c r="A26" s="850"/>
      <c r="B26" s="776"/>
      <c r="C26" s="766"/>
      <c r="D26" s="50" t="s">
        <v>263</v>
      </c>
      <c r="E26" s="144"/>
      <c r="F26" s="861"/>
      <c r="G26" s="844"/>
      <c r="H26" s="844"/>
      <c r="I26" s="846"/>
      <c r="J26" s="783"/>
      <c r="K26" s="644"/>
      <c r="L26" s="644"/>
      <c r="M26" s="786"/>
    </row>
    <row r="27" spans="1:13" ht="15.75" thickBot="1">
      <c r="A27" s="850"/>
      <c r="B27" s="776"/>
      <c r="C27" s="766"/>
      <c r="D27" s="145" t="s">
        <v>147</v>
      </c>
      <c r="E27" s="208"/>
      <c r="F27" s="861"/>
      <c r="G27" s="844"/>
      <c r="H27" s="844"/>
      <c r="I27" s="846"/>
      <c r="J27" s="783"/>
      <c r="K27" s="648"/>
      <c r="L27" s="648"/>
      <c r="M27" s="786"/>
    </row>
    <row r="28" spans="1:13" ht="18.75" thickBot="1">
      <c r="A28" s="678" t="s">
        <v>31</v>
      </c>
      <c r="B28" s="679"/>
      <c r="C28" s="679"/>
      <c r="D28" s="679"/>
      <c r="E28" s="679"/>
      <c r="F28" s="679"/>
      <c r="G28" s="679"/>
      <c r="H28" s="679"/>
      <c r="I28" s="679"/>
      <c r="J28" s="679"/>
      <c r="K28" s="680"/>
      <c r="L28" s="680"/>
      <c r="M28" s="681"/>
    </row>
    <row r="29" spans="1:13">
      <c r="A29" s="695">
        <v>1</v>
      </c>
      <c r="B29" s="634" t="s">
        <v>264</v>
      </c>
      <c r="C29" s="696" t="s">
        <v>258</v>
      </c>
      <c r="D29" s="49" t="s">
        <v>265</v>
      </c>
      <c r="E29" s="143"/>
      <c r="F29" s="865">
        <v>0.45833333333333331</v>
      </c>
      <c r="G29" s="691">
        <v>0.59027777777777779</v>
      </c>
      <c r="H29" s="691">
        <f t="shared" ref="H29" si="5">G29-F29</f>
        <v>0.13194444444444448</v>
      </c>
      <c r="I29" s="693">
        <v>25</v>
      </c>
      <c r="J29" s="648">
        <v>10</v>
      </c>
      <c r="K29" s="862">
        <v>100</v>
      </c>
      <c r="L29" s="862">
        <v>11</v>
      </c>
      <c r="M29" s="676">
        <f>SUM(I29:K29)</f>
        <v>135</v>
      </c>
    </row>
    <row r="30" spans="1:13">
      <c r="A30" s="850"/>
      <c r="B30" s="776"/>
      <c r="C30" s="766"/>
      <c r="D30" s="41" t="s">
        <v>266</v>
      </c>
      <c r="E30" s="132"/>
      <c r="F30" s="854"/>
      <c r="G30" s="844"/>
      <c r="H30" s="844"/>
      <c r="I30" s="846"/>
      <c r="J30" s="783"/>
      <c r="K30" s="644"/>
      <c r="L30" s="644"/>
      <c r="M30" s="786"/>
    </row>
    <row r="31" spans="1:13" ht="15.75" thickBot="1">
      <c r="A31" s="850"/>
      <c r="B31" s="776"/>
      <c r="C31" s="766"/>
      <c r="D31" s="133" t="s">
        <v>143</v>
      </c>
      <c r="E31" s="206"/>
      <c r="F31" s="854"/>
      <c r="G31" s="844"/>
      <c r="H31" s="844"/>
      <c r="I31" s="846"/>
      <c r="J31" s="783"/>
      <c r="K31" s="648"/>
      <c r="L31" s="648"/>
      <c r="M31" s="786"/>
    </row>
    <row r="32" spans="1:13">
      <c r="A32" s="850"/>
      <c r="B32" s="776" t="s">
        <v>248</v>
      </c>
      <c r="C32" s="766" t="s">
        <v>249</v>
      </c>
      <c r="D32" s="209" t="s">
        <v>168</v>
      </c>
      <c r="E32" s="210"/>
      <c r="F32" s="854">
        <v>0.46527777777777773</v>
      </c>
      <c r="G32" s="844">
        <v>0.60486111111111118</v>
      </c>
      <c r="H32" s="844">
        <f t="shared" ref="H32" si="6">G32-F32</f>
        <v>0.13958333333333345</v>
      </c>
      <c r="I32" s="846"/>
      <c r="J32" s="783"/>
      <c r="K32" s="784"/>
      <c r="L32" s="784">
        <v>4</v>
      </c>
      <c r="M32" s="654" t="s">
        <v>267</v>
      </c>
    </row>
    <row r="33" spans="1:13">
      <c r="A33" s="850"/>
      <c r="B33" s="776"/>
      <c r="C33" s="766"/>
      <c r="D33" s="41" t="s">
        <v>169</v>
      </c>
      <c r="E33" s="132"/>
      <c r="F33" s="854"/>
      <c r="G33" s="844"/>
      <c r="H33" s="844"/>
      <c r="I33" s="846"/>
      <c r="J33" s="783"/>
      <c r="K33" s="644"/>
      <c r="L33" s="644"/>
      <c r="M33" s="831"/>
    </row>
    <row r="34" spans="1:13" ht="15.75" thickBot="1">
      <c r="A34" s="859"/>
      <c r="B34" s="789"/>
      <c r="C34" s="767"/>
      <c r="D34" s="41" t="s">
        <v>268</v>
      </c>
      <c r="E34" s="132"/>
      <c r="F34" s="864"/>
      <c r="G34" s="860"/>
      <c r="H34" s="860"/>
      <c r="I34" s="858"/>
      <c r="J34" s="784"/>
      <c r="K34" s="648"/>
      <c r="L34" s="648"/>
      <c r="M34" s="849"/>
    </row>
    <row r="35" spans="1:13" ht="18.75" thickBot="1">
      <c r="A35" s="678" t="s">
        <v>29</v>
      </c>
      <c r="B35" s="679"/>
      <c r="C35" s="679"/>
      <c r="D35" s="679"/>
      <c r="E35" s="679"/>
      <c r="F35" s="679"/>
      <c r="G35" s="679"/>
      <c r="H35" s="679"/>
      <c r="I35" s="679"/>
      <c r="J35" s="679"/>
      <c r="K35" s="680"/>
      <c r="L35" s="680"/>
      <c r="M35" s="681"/>
    </row>
    <row r="36" spans="1:13">
      <c r="A36" s="695">
        <v>1</v>
      </c>
      <c r="B36" s="634" t="s">
        <v>248</v>
      </c>
      <c r="C36" s="766" t="s">
        <v>249</v>
      </c>
      <c r="D36" s="49" t="s">
        <v>185</v>
      </c>
      <c r="E36" s="143"/>
      <c r="F36" s="863">
        <v>0.45833333333333331</v>
      </c>
      <c r="G36" s="691">
        <v>0.53541666666666665</v>
      </c>
      <c r="H36" s="691">
        <f t="shared" ref="H36" si="7">G36-F36</f>
        <v>7.7083333333333337E-2</v>
      </c>
      <c r="I36" s="693">
        <v>30</v>
      </c>
      <c r="J36" s="648">
        <v>10</v>
      </c>
      <c r="K36" s="862">
        <v>100</v>
      </c>
      <c r="L36" s="862">
        <v>11</v>
      </c>
      <c r="M36" s="676">
        <f>SUM(I36:K36)</f>
        <v>140</v>
      </c>
    </row>
    <row r="37" spans="1:13">
      <c r="A37" s="850"/>
      <c r="B37" s="776"/>
      <c r="C37" s="766"/>
      <c r="D37" s="41" t="s">
        <v>269</v>
      </c>
      <c r="E37" s="132"/>
      <c r="F37" s="861"/>
      <c r="G37" s="844"/>
      <c r="H37" s="844"/>
      <c r="I37" s="846"/>
      <c r="J37" s="783"/>
      <c r="K37" s="644"/>
      <c r="L37" s="644"/>
      <c r="M37" s="786"/>
    </row>
    <row r="38" spans="1:13">
      <c r="A38" s="850"/>
      <c r="B38" s="776"/>
      <c r="C38" s="767"/>
      <c r="D38" s="133" t="s">
        <v>270</v>
      </c>
      <c r="E38" s="206"/>
      <c r="F38" s="861"/>
      <c r="G38" s="844"/>
      <c r="H38" s="844"/>
      <c r="I38" s="846"/>
      <c r="J38" s="783"/>
      <c r="K38" s="648"/>
      <c r="L38" s="648"/>
      <c r="M38" s="786"/>
    </row>
    <row r="39" spans="1:13">
      <c r="A39" s="850">
        <v>2</v>
      </c>
      <c r="B39" s="776" t="s">
        <v>271</v>
      </c>
      <c r="C39" s="696" t="s">
        <v>258</v>
      </c>
      <c r="D39" s="209" t="s">
        <v>272</v>
      </c>
      <c r="E39" s="210"/>
      <c r="F39" s="861">
        <v>0.47916666666666669</v>
      </c>
      <c r="G39" s="844">
        <v>0.55972222222222223</v>
      </c>
      <c r="H39" s="691">
        <f t="shared" ref="H39:H45" si="8">G39-F39</f>
        <v>8.0555555555555547E-2</v>
      </c>
      <c r="I39" s="846">
        <v>30</v>
      </c>
      <c r="J39" s="783">
        <v>10</v>
      </c>
      <c r="K39" s="784">
        <v>70</v>
      </c>
      <c r="L39" s="784">
        <v>11</v>
      </c>
      <c r="M39" s="676">
        <f t="shared" ref="M39" si="9">SUM(I39:K39)</f>
        <v>110</v>
      </c>
    </row>
    <row r="40" spans="1:13">
      <c r="A40" s="850"/>
      <c r="B40" s="776"/>
      <c r="C40" s="766"/>
      <c r="D40" s="41" t="s">
        <v>273</v>
      </c>
      <c r="E40" s="132"/>
      <c r="F40" s="861"/>
      <c r="G40" s="844"/>
      <c r="H40" s="844"/>
      <c r="I40" s="846"/>
      <c r="J40" s="783"/>
      <c r="K40" s="644"/>
      <c r="L40" s="644"/>
      <c r="M40" s="786"/>
    </row>
    <row r="41" spans="1:13">
      <c r="A41" s="850"/>
      <c r="B41" s="776"/>
      <c r="C41" s="766"/>
      <c r="D41" s="133" t="s">
        <v>274</v>
      </c>
      <c r="E41" s="206"/>
      <c r="F41" s="861"/>
      <c r="G41" s="844"/>
      <c r="H41" s="844"/>
      <c r="I41" s="846"/>
      <c r="J41" s="783"/>
      <c r="K41" s="648"/>
      <c r="L41" s="648"/>
      <c r="M41" s="786"/>
    </row>
    <row r="42" spans="1:13">
      <c r="A42" s="850">
        <v>3</v>
      </c>
      <c r="B42" s="634" t="s">
        <v>252</v>
      </c>
      <c r="C42" s="766" t="s">
        <v>249</v>
      </c>
      <c r="D42" s="209" t="s">
        <v>195</v>
      </c>
      <c r="E42" s="210"/>
      <c r="F42" s="861">
        <v>0.47222222222222227</v>
      </c>
      <c r="G42" s="844">
        <v>0.59652777777777777</v>
      </c>
      <c r="H42" s="691">
        <f t="shared" si="8"/>
        <v>0.1243055555555555</v>
      </c>
      <c r="I42" s="846">
        <v>30</v>
      </c>
      <c r="J42" s="783">
        <v>10</v>
      </c>
      <c r="K42" s="784">
        <v>50</v>
      </c>
      <c r="L42" s="784">
        <v>11</v>
      </c>
      <c r="M42" s="676">
        <f t="shared" ref="M42" si="10">SUM(I42:K42)</f>
        <v>90</v>
      </c>
    </row>
    <row r="43" spans="1:13">
      <c r="A43" s="850"/>
      <c r="B43" s="776"/>
      <c r="C43" s="766"/>
      <c r="D43" s="41" t="s">
        <v>186</v>
      </c>
      <c r="E43" s="132"/>
      <c r="F43" s="861"/>
      <c r="G43" s="844"/>
      <c r="H43" s="844"/>
      <c r="I43" s="846"/>
      <c r="J43" s="783"/>
      <c r="K43" s="644"/>
      <c r="L43" s="644"/>
      <c r="M43" s="786"/>
    </row>
    <row r="44" spans="1:13">
      <c r="A44" s="850"/>
      <c r="B44" s="776"/>
      <c r="C44" s="767"/>
      <c r="D44" s="133" t="s">
        <v>197</v>
      </c>
      <c r="E44" s="206"/>
      <c r="F44" s="861"/>
      <c r="G44" s="844"/>
      <c r="H44" s="844"/>
      <c r="I44" s="846"/>
      <c r="J44" s="783"/>
      <c r="K44" s="648"/>
      <c r="L44" s="648"/>
      <c r="M44" s="786"/>
    </row>
    <row r="45" spans="1:13">
      <c r="A45" s="859">
        <v>4</v>
      </c>
      <c r="B45" s="832" t="s">
        <v>275</v>
      </c>
      <c r="C45" s="696" t="s">
        <v>258</v>
      </c>
      <c r="D45" s="41" t="s">
        <v>198</v>
      </c>
      <c r="E45" s="132"/>
      <c r="F45" s="860">
        <v>0.46319444444444446</v>
      </c>
      <c r="G45" s="860">
        <v>0.60347222222222219</v>
      </c>
      <c r="H45" s="691">
        <f t="shared" si="8"/>
        <v>0.14027777777777772</v>
      </c>
      <c r="I45" s="858">
        <v>25</v>
      </c>
      <c r="J45" s="784">
        <v>10</v>
      </c>
      <c r="K45" s="784">
        <v>20</v>
      </c>
      <c r="L45" s="784">
        <v>11</v>
      </c>
      <c r="M45" s="676">
        <f t="shared" ref="M45" si="11">SUM(I45:K45)</f>
        <v>55</v>
      </c>
    </row>
    <row r="46" spans="1:13">
      <c r="A46" s="694"/>
      <c r="B46" s="673"/>
      <c r="C46" s="766"/>
      <c r="D46" s="41" t="s">
        <v>276</v>
      </c>
      <c r="E46" s="132"/>
      <c r="F46" s="690"/>
      <c r="G46" s="690"/>
      <c r="H46" s="844"/>
      <c r="I46" s="692"/>
      <c r="J46" s="644"/>
      <c r="K46" s="644"/>
      <c r="L46" s="644"/>
      <c r="M46" s="786"/>
    </row>
    <row r="47" spans="1:13" ht="15.75" thickBot="1">
      <c r="A47" s="695"/>
      <c r="B47" s="675"/>
      <c r="C47" s="766"/>
      <c r="D47" s="133" t="s">
        <v>277</v>
      </c>
      <c r="E47" s="206"/>
      <c r="F47" s="691"/>
      <c r="G47" s="691"/>
      <c r="H47" s="844"/>
      <c r="I47" s="693"/>
      <c r="J47" s="648"/>
      <c r="K47" s="648"/>
      <c r="L47" s="648"/>
      <c r="M47" s="786"/>
    </row>
    <row r="48" spans="1:13" ht="18.75" thickBot="1">
      <c r="A48" s="678" t="s">
        <v>33</v>
      </c>
      <c r="B48" s="679"/>
      <c r="C48" s="679"/>
      <c r="D48" s="679"/>
      <c r="E48" s="679"/>
      <c r="F48" s="679"/>
      <c r="G48" s="679"/>
      <c r="H48" s="679"/>
      <c r="I48" s="679"/>
      <c r="J48" s="679"/>
      <c r="K48" s="680"/>
      <c r="L48" s="680"/>
      <c r="M48" s="681"/>
    </row>
    <row r="49" spans="1:13">
      <c r="A49" s="659">
        <v>1</v>
      </c>
      <c r="B49" s="660" t="s">
        <v>278</v>
      </c>
      <c r="C49" s="766" t="s">
        <v>249</v>
      </c>
      <c r="D49" s="211" t="s">
        <v>201</v>
      </c>
      <c r="E49" s="211"/>
      <c r="F49" s="682">
        <v>0.47013888888888888</v>
      </c>
      <c r="G49" s="682">
        <v>0.56388888888888888</v>
      </c>
      <c r="H49" s="682">
        <f t="shared" ref="H49:H58" si="12">G49-F49</f>
        <v>9.375E-2</v>
      </c>
      <c r="I49" s="683">
        <v>30</v>
      </c>
      <c r="J49" s="684">
        <v>10</v>
      </c>
      <c r="K49" s="830">
        <v>100</v>
      </c>
      <c r="L49" s="830">
        <v>9</v>
      </c>
      <c r="M49" s="654">
        <f>SUM(I49:K49)</f>
        <v>140</v>
      </c>
    </row>
    <row r="50" spans="1:13">
      <c r="A50" s="850"/>
      <c r="B50" s="776"/>
      <c r="C50" s="766"/>
      <c r="D50" s="41" t="s">
        <v>202</v>
      </c>
      <c r="E50" s="41"/>
      <c r="F50" s="857"/>
      <c r="G50" s="857"/>
      <c r="H50" s="857"/>
      <c r="I50" s="856"/>
      <c r="J50" s="829"/>
      <c r="K50" s="673"/>
      <c r="L50" s="673"/>
      <c r="M50" s="831"/>
    </row>
    <row r="51" spans="1:13" ht="15.75" thickBot="1">
      <c r="A51" s="850"/>
      <c r="B51" s="776"/>
      <c r="C51" s="767"/>
      <c r="D51" s="133" t="s">
        <v>203</v>
      </c>
      <c r="E51" s="133"/>
      <c r="F51" s="857"/>
      <c r="G51" s="857"/>
      <c r="H51" s="857"/>
      <c r="I51" s="856"/>
      <c r="J51" s="829"/>
      <c r="K51" s="675"/>
      <c r="L51" s="675"/>
      <c r="M51" s="831"/>
    </row>
    <row r="52" spans="1:13">
      <c r="A52" s="850">
        <v>2</v>
      </c>
      <c r="B52" s="776" t="s">
        <v>279</v>
      </c>
      <c r="C52" s="696" t="s">
        <v>258</v>
      </c>
      <c r="D52" s="49" t="s">
        <v>280</v>
      </c>
      <c r="E52" s="49"/>
      <c r="F52" s="857">
        <v>0.47500000000000003</v>
      </c>
      <c r="G52" s="857">
        <v>0.59930555555555554</v>
      </c>
      <c r="H52" s="857">
        <f t="shared" si="12"/>
        <v>0.1243055555555555</v>
      </c>
      <c r="I52" s="856">
        <v>20</v>
      </c>
      <c r="J52" s="829">
        <v>10</v>
      </c>
      <c r="K52" s="832">
        <v>70</v>
      </c>
      <c r="L52" s="832">
        <v>9</v>
      </c>
      <c r="M52" s="654">
        <f>SUM(I52:K52)</f>
        <v>100</v>
      </c>
    </row>
    <row r="53" spans="1:13">
      <c r="A53" s="850"/>
      <c r="B53" s="776"/>
      <c r="C53" s="766"/>
      <c r="D53" s="41" t="s">
        <v>281</v>
      </c>
      <c r="E53" s="41"/>
      <c r="F53" s="857"/>
      <c r="G53" s="857"/>
      <c r="H53" s="857"/>
      <c r="I53" s="856"/>
      <c r="J53" s="829"/>
      <c r="K53" s="673"/>
      <c r="L53" s="673"/>
      <c r="M53" s="831"/>
    </row>
    <row r="54" spans="1:13" ht="15.75" thickBot="1">
      <c r="A54" s="850"/>
      <c r="B54" s="776"/>
      <c r="C54" s="766"/>
      <c r="D54" s="133" t="s">
        <v>282</v>
      </c>
      <c r="E54" s="133"/>
      <c r="F54" s="857"/>
      <c r="G54" s="857"/>
      <c r="H54" s="857"/>
      <c r="I54" s="856"/>
      <c r="J54" s="829"/>
      <c r="K54" s="675"/>
      <c r="L54" s="675"/>
      <c r="M54" s="831"/>
    </row>
    <row r="55" spans="1:13">
      <c r="A55" s="850">
        <v>3</v>
      </c>
      <c r="B55" s="776" t="s">
        <v>283</v>
      </c>
      <c r="C55" s="776" t="s">
        <v>284</v>
      </c>
      <c r="D55" s="49" t="s">
        <v>285</v>
      </c>
      <c r="E55" s="49"/>
      <c r="F55" s="857">
        <v>0.45833333333333331</v>
      </c>
      <c r="G55" s="857">
        <v>0.59375</v>
      </c>
      <c r="H55" s="857">
        <f t="shared" si="12"/>
        <v>0.13541666666666669</v>
      </c>
      <c r="I55" s="856">
        <v>25</v>
      </c>
      <c r="J55" s="829">
        <v>10</v>
      </c>
      <c r="K55" s="832">
        <v>50</v>
      </c>
      <c r="L55" s="832">
        <v>9</v>
      </c>
      <c r="M55" s="654">
        <f t="shared" ref="M55" si="13">SUM(I55:K55)</f>
        <v>85</v>
      </c>
    </row>
    <row r="56" spans="1:13">
      <c r="A56" s="850"/>
      <c r="B56" s="776"/>
      <c r="C56" s="776"/>
      <c r="D56" s="41" t="s">
        <v>286</v>
      </c>
      <c r="E56" s="41"/>
      <c r="F56" s="857"/>
      <c r="G56" s="857"/>
      <c r="H56" s="857"/>
      <c r="I56" s="856"/>
      <c r="J56" s="829"/>
      <c r="K56" s="673"/>
      <c r="L56" s="673"/>
      <c r="M56" s="831"/>
    </row>
    <row r="57" spans="1:13" ht="15.75" thickBot="1">
      <c r="A57" s="850"/>
      <c r="B57" s="776"/>
      <c r="C57" s="776"/>
      <c r="D57" s="133" t="s">
        <v>287</v>
      </c>
      <c r="E57" s="133"/>
      <c r="F57" s="857"/>
      <c r="G57" s="857"/>
      <c r="H57" s="857"/>
      <c r="I57" s="856"/>
      <c r="J57" s="829"/>
      <c r="K57" s="675"/>
      <c r="L57" s="675"/>
      <c r="M57" s="831"/>
    </row>
    <row r="58" spans="1:13">
      <c r="A58" s="850"/>
      <c r="B58" s="776" t="s">
        <v>288</v>
      </c>
      <c r="C58" s="776" t="s">
        <v>28</v>
      </c>
      <c r="D58" s="49" t="s">
        <v>289</v>
      </c>
      <c r="E58" s="49"/>
      <c r="F58" s="857">
        <v>0.46319444444444446</v>
      </c>
      <c r="G58" s="857">
        <v>0.5805555555555556</v>
      </c>
      <c r="H58" s="857">
        <f t="shared" si="12"/>
        <v>0.11736111111111114</v>
      </c>
      <c r="I58" s="856">
        <v>30</v>
      </c>
      <c r="J58" s="829"/>
      <c r="K58" s="832"/>
      <c r="L58" s="832"/>
      <c r="M58" s="654" t="s">
        <v>290</v>
      </c>
    </row>
    <row r="59" spans="1:13">
      <c r="A59" s="850"/>
      <c r="B59" s="776"/>
      <c r="C59" s="776"/>
      <c r="D59" s="41" t="s">
        <v>204</v>
      </c>
      <c r="E59" s="41"/>
      <c r="F59" s="857"/>
      <c r="G59" s="857"/>
      <c r="H59" s="857"/>
      <c r="I59" s="856"/>
      <c r="J59" s="829"/>
      <c r="K59" s="673"/>
      <c r="L59" s="673"/>
      <c r="M59" s="831"/>
    </row>
    <row r="60" spans="1:13" ht="15.75" thickBot="1">
      <c r="A60" s="850"/>
      <c r="B60" s="776"/>
      <c r="C60" s="776"/>
      <c r="D60" s="133" t="s">
        <v>205</v>
      </c>
      <c r="E60" s="133"/>
      <c r="F60" s="857"/>
      <c r="G60" s="857"/>
      <c r="H60" s="857"/>
      <c r="I60" s="856"/>
      <c r="J60" s="829"/>
      <c r="K60" s="675"/>
      <c r="L60" s="675"/>
      <c r="M60" s="831"/>
    </row>
    <row r="61" spans="1:13" ht="18.75" thickBot="1">
      <c r="A61" s="656" t="s">
        <v>32</v>
      </c>
      <c r="B61" s="657"/>
      <c r="C61" s="657"/>
      <c r="D61" s="657"/>
      <c r="E61" s="657"/>
      <c r="F61" s="657"/>
      <c r="G61" s="657"/>
      <c r="H61" s="657"/>
      <c r="I61" s="657"/>
      <c r="J61" s="657"/>
      <c r="K61" s="657"/>
      <c r="L61" s="657"/>
      <c r="M61" s="658"/>
    </row>
    <row r="62" spans="1:13">
      <c r="A62" s="659">
        <v>1</v>
      </c>
      <c r="B62" s="660" t="s">
        <v>248</v>
      </c>
      <c r="C62" s="825" t="s">
        <v>249</v>
      </c>
      <c r="D62" s="211" t="s">
        <v>227</v>
      </c>
      <c r="E62" s="149"/>
      <c r="F62" s="661">
        <v>0.46319444444444446</v>
      </c>
      <c r="G62" s="662">
        <v>0.51180555555555551</v>
      </c>
      <c r="H62" s="662">
        <f t="shared" ref="H62:H71" si="14">G62-F62</f>
        <v>4.8611111111111049E-2</v>
      </c>
      <c r="I62" s="663">
        <v>30</v>
      </c>
      <c r="J62" s="664">
        <v>10</v>
      </c>
      <c r="K62" s="787">
        <v>100</v>
      </c>
      <c r="L62" s="787">
        <v>9</v>
      </c>
      <c r="M62" s="654">
        <f>SUM(I62:K62)</f>
        <v>140</v>
      </c>
    </row>
    <row r="63" spans="1:13">
      <c r="A63" s="850"/>
      <c r="B63" s="776"/>
      <c r="C63" s="766"/>
      <c r="D63" s="41" t="s">
        <v>229</v>
      </c>
      <c r="E63" s="132"/>
      <c r="F63" s="854"/>
      <c r="G63" s="844"/>
      <c r="H63" s="844"/>
      <c r="I63" s="846"/>
      <c r="J63" s="783"/>
      <c r="K63" s="644"/>
      <c r="L63" s="644"/>
      <c r="M63" s="831"/>
    </row>
    <row r="64" spans="1:13" ht="15.75" thickBot="1">
      <c r="A64" s="850"/>
      <c r="B64" s="776"/>
      <c r="C64" s="766"/>
      <c r="D64" s="133" t="s">
        <v>228</v>
      </c>
      <c r="E64" s="206"/>
      <c r="F64" s="854"/>
      <c r="G64" s="844"/>
      <c r="H64" s="844"/>
      <c r="I64" s="846"/>
      <c r="J64" s="783"/>
      <c r="K64" s="648"/>
      <c r="L64" s="648"/>
      <c r="M64" s="831"/>
    </row>
    <row r="65" spans="1:13">
      <c r="A65" s="850">
        <v>2</v>
      </c>
      <c r="B65" s="776" t="s">
        <v>252</v>
      </c>
      <c r="C65" s="766" t="s">
        <v>249</v>
      </c>
      <c r="D65" s="209" t="s">
        <v>211</v>
      </c>
      <c r="E65" s="210"/>
      <c r="F65" s="854">
        <v>0.4826388888888889</v>
      </c>
      <c r="G65" s="844">
        <v>0.55486111111111114</v>
      </c>
      <c r="H65" s="844">
        <f t="shared" si="14"/>
        <v>7.2222222222222243E-2</v>
      </c>
      <c r="I65" s="846">
        <v>30</v>
      </c>
      <c r="J65" s="783">
        <v>10</v>
      </c>
      <c r="K65" s="784">
        <v>70</v>
      </c>
      <c r="L65" s="784">
        <v>9</v>
      </c>
      <c r="M65" s="654">
        <f t="shared" ref="M65" si="15">SUM(I65:K65)</f>
        <v>110</v>
      </c>
    </row>
    <row r="66" spans="1:13">
      <c r="A66" s="850"/>
      <c r="B66" s="776"/>
      <c r="C66" s="766"/>
      <c r="D66" s="41" t="s">
        <v>213</v>
      </c>
      <c r="E66" s="132"/>
      <c r="F66" s="854"/>
      <c r="G66" s="844"/>
      <c r="H66" s="844"/>
      <c r="I66" s="846"/>
      <c r="J66" s="783"/>
      <c r="K66" s="644"/>
      <c r="L66" s="644"/>
      <c r="M66" s="831"/>
    </row>
    <row r="67" spans="1:13" ht="15.75" thickBot="1">
      <c r="A67" s="850"/>
      <c r="B67" s="776"/>
      <c r="C67" s="766"/>
      <c r="D67" s="133" t="s">
        <v>212</v>
      </c>
      <c r="E67" s="206"/>
      <c r="F67" s="854"/>
      <c r="G67" s="844"/>
      <c r="H67" s="844"/>
      <c r="I67" s="846"/>
      <c r="J67" s="783"/>
      <c r="K67" s="648"/>
      <c r="L67" s="648"/>
      <c r="M67" s="831"/>
    </row>
    <row r="68" spans="1:13">
      <c r="A68" s="850">
        <v>3</v>
      </c>
      <c r="B68" s="776" t="s">
        <v>291</v>
      </c>
      <c r="C68" s="766" t="s">
        <v>258</v>
      </c>
      <c r="D68" s="209" t="s">
        <v>292</v>
      </c>
      <c r="E68" s="210"/>
      <c r="F68" s="854">
        <v>0.47569444444444442</v>
      </c>
      <c r="G68" s="844">
        <v>0.55208333333333337</v>
      </c>
      <c r="H68" s="844">
        <f t="shared" si="14"/>
        <v>7.6388888888888951E-2</v>
      </c>
      <c r="I68" s="846">
        <v>30</v>
      </c>
      <c r="J68" s="783">
        <v>10</v>
      </c>
      <c r="K68" s="784">
        <v>50</v>
      </c>
      <c r="L68" s="784">
        <v>9</v>
      </c>
      <c r="M68" s="654">
        <f t="shared" ref="M68" si="16">SUM(I68:K68)</f>
        <v>90</v>
      </c>
    </row>
    <row r="69" spans="1:13">
      <c r="A69" s="850"/>
      <c r="B69" s="776"/>
      <c r="C69" s="766"/>
      <c r="D69" s="41" t="s">
        <v>293</v>
      </c>
      <c r="E69" s="132"/>
      <c r="F69" s="854"/>
      <c r="G69" s="844"/>
      <c r="H69" s="844"/>
      <c r="I69" s="846"/>
      <c r="J69" s="783"/>
      <c r="K69" s="644"/>
      <c r="L69" s="644"/>
      <c r="M69" s="831"/>
    </row>
    <row r="70" spans="1:13" ht="15.75" thickBot="1">
      <c r="A70" s="850"/>
      <c r="B70" s="776"/>
      <c r="C70" s="766"/>
      <c r="D70" s="133" t="s">
        <v>294</v>
      </c>
      <c r="E70" s="206"/>
      <c r="F70" s="854"/>
      <c r="G70" s="844"/>
      <c r="H70" s="844"/>
      <c r="I70" s="846"/>
      <c r="J70" s="783"/>
      <c r="K70" s="648"/>
      <c r="L70" s="648"/>
      <c r="M70" s="831"/>
    </row>
    <row r="71" spans="1:13">
      <c r="A71" s="850"/>
      <c r="B71" s="776" t="s">
        <v>27</v>
      </c>
      <c r="C71" s="766" t="s">
        <v>28</v>
      </c>
      <c r="D71" s="209" t="s">
        <v>216</v>
      </c>
      <c r="E71" s="210"/>
      <c r="F71" s="854">
        <v>0.46875</v>
      </c>
      <c r="G71" s="844">
        <v>0.5854166666666667</v>
      </c>
      <c r="H71" s="844">
        <f t="shared" si="14"/>
        <v>0.1166666666666667</v>
      </c>
      <c r="I71" s="846"/>
      <c r="J71" s="783"/>
      <c r="K71" s="784"/>
      <c r="L71" s="784">
        <v>2</v>
      </c>
      <c r="M71" s="654" t="s">
        <v>267</v>
      </c>
    </row>
    <row r="72" spans="1:13">
      <c r="A72" s="850"/>
      <c r="B72" s="776"/>
      <c r="C72" s="766"/>
      <c r="D72" s="41" t="s">
        <v>295</v>
      </c>
      <c r="E72" s="132"/>
      <c r="F72" s="854"/>
      <c r="G72" s="844"/>
      <c r="H72" s="844"/>
      <c r="I72" s="846"/>
      <c r="J72" s="783"/>
      <c r="K72" s="644"/>
      <c r="L72" s="644"/>
      <c r="M72" s="831"/>
    </row>
    <row r="73" spans="1:13" ht="15.75" thickBot="1">
      <c r="A73" s="851"/>
      <c r="B73" s="852"/>
      <c r="C73" s="853"/>
      <c r="D73" s="42" t="s">
        <v>296</v>
      </c>
      <c r="E73" s="111"/>
      <c r="F73" s="855"/>
      <c r="G73" s="845"/>
      <c r="H73" s="845"/>
      <c r="I73" s="847"/>
      <c r="J73" s="848"/>
      <c r="K73" s="645"/>
      <c r="L73" s="645"/>
      <c r="M73" s="849"/>
    </row>
  </sheetData>
  <mergeCells count="230">
    <mergeCell ref="A2:M2"/>
    <mergeCell ref="A3:M3"/>
    <mergeCell ref="A5:M5"/>
    <mergeCell ref="A6:A8"/>
    <mergeCell ref="B6:B8"/>
    <mergeCell ref="C6:C8"/>
    <mergeCell ref="F6:F8"/>
    <mergeCell ref="G6:G8"/>
    <mergeCell ref="H6:H8"/>
    <mergeCell ref="I6:I8"/>
    <mergeCell ref="I9:I11"/>
    <mergeCell ref="J9:J11"/>
    <mergeCell ref="K9:K11"/>
    <mergeCell ref="L9:L11"/>
    <mergeCell ref="M9:M11"/>
    <mergeCell ref="A12:M12"/>
    <mergeCell ref="J6:J8"/>
    <mergeCell ref="K6:K8"/>
    <mergeCell ref="L6:L8"/>
    <mergeCell ref="M6:M8"/>
    <mergeCell ref="A9:A11"/>
    <mergeCell ref="B9:B11"/>
    <mergeCell ref="C9:C11"/>
    <mergeCell ref="F9:F11"/>
    <mergeCell ref="G9:G11"/>
    <mergeCell ref="H9:H11"/>
    <mergeCell ref="A16:A19"/>
    <mergeCell ref="B16:B19"/>
    <mergeCell ref="C16:C19"/>
    <mergeCell ref="F16:F19"/>
    <mergeCell ref="G16:G19"/>
    <mergeCell ref="A13:A15"/>
    <mergeCell ref="B13:B15"/>
    <mergeCell ref="C13:C15"/>
    <mergeCell ref="F13:F15"/>
    <mergeCell ref="G13:G15"/>
    <mergeCell ref="H16:H19"/>
    <mergeCell ref="I16:I19"/>
    <mergeCell ref="J16:J19"/>
    <mergeCell ref="K16:K19"/>
    <mergeCell ref="L16:L19"/>
    <mergeCell ref="M16:M19"/>
    <mergeCell ref="I13:I15"/>
    <mergeCell ref="J13:J15"/>
    <mergeCell ref="K13:K15"/>
    <mergeCell ref="L13:L15"/>
    <mergeCell ref="M13:M15"/>
    <mergeCell ref="H13:H15"/>
    <mergeCell ref="A20:M20"/>
    <mergeCell ref="A21:A23"/>
    <mergeCell ref="B21:B23"/>
    <mergeCell ref="C21:C23"/>
    <mergeCell ref="F21:F23"/>
    <mergeCell ref="G21:G23"/>
    <mergeCell ref="H21:H23"/>
    <mergeCell ref="I21:I23"/>
    <mergeCell ref="J21:J23"/>
    <mergeCell ref="K21:K23"/>
    <mergeCell ref="L21:L23"/>
    <mergeCell ref="M21:M23"/>
    <mergeCell ref="A24:M24"/>
    <mergeCell ref="A25:A27"/>
    <mergeCell ref="B25:B27"/>
    <mergeCell ref="C25:C27"/>
    <mergeCell ref="F25:F27"/>
    <mergeCell ref="G25:G27"/>
    <mergeCell ref="H25:H27"/>
    <mergeCell ref="I25:I27"/>
    <mergeCell ref="H29:H31"/>
    <mergeCell ref="I29:I31"/>
    <mergeCell ref="J29:J31"/>
    <mergeCell ref="K29:K31"/>
    <mergeCell ref="L29:L31"/>
    <mergeCell ref="M29:M31"/>
    <mergeCell ref="J25:J27"/>
    <mergeCell ref="K25:K27"/>
    <mergeCell ref="L25:L27"/>
    <mergeCell ref="M25:M27"/>
    <mergeCell ref="A28:M28"/>
    <mergeCell ref="A29:A31"/>
    <mergeCell ref="B29:B31"/>
    <mergeCell ref="C29:C31"/>
    <mergeCell ref="F29:F31"/>
    <mergeCell ref="G29:G31"/>
    <mergeCell ref="I32:I34"/>
    <mergeCell ref="J32:J34"/>
    <mergeCell ref="K32:K34"/>
    <mergeCell ref="L32:L34"/>
    <mergeCell ref="M32:M34"/>
    <mergeCell ref="A35:M35"/>
    <mergeCell ref="A32:A34"/>
    <mergeCell ref="B32:B34"/>
    <mergeCell ref="C32:C34"/>
    <mergeCell ref="F32:F34"/>
    <mergeCell ref="G32:G34"/>
    <mergeCell ref="H32:H34"/>
    <mergeCell ref="A39:A41"/>
    <mergeCell ref="B39:B41"/>
    <mergeCell ref="C39:C41"/>
    <mergeCell ref="F39:F41"/>
    <mergeCell ref="G39:G41"/>
    <mergeCell ref="A36:A38"/>
    <mergeCell ref="B36:B38"/>
    <mergeCell ref="C36:C38"/>
    <mergeCell ref="F36:F38"/>
    <mergeCell ref="G36:G38"/>
    <mergeCell ref="H39:H41"/>
    <mergeCell ref="I39:I41"/>
    <mergeCell ref="J39:J41"/>
    <mergeCell ref="K39:K41"/>
    <mergeCell ref="L39:L41"/>
    <mergeCell ref="M39:M41"/>
    <mergeCell ref="I36:I38"/>
    <mergeCell ref="J36:J38"/>
    <mergeCell ref="K36:K38"/>
    <mergeCell ref="L36:L38"/>
    <mergeCell ref="M36:M38"/>
    <mergeCell ref="H36:H38"/>
    <mergeCell ref="A45:A47"/>
    <mergeCell ref="B45:B47"/>
    <mergeCell ref="C45:C47"/>
    <mergeCell ref="F45:F47"/>
    <mergeCell ref="G45:G47"/>
    <mergeCell ref="A42:A44"/>
    <mergeCell ref="B42:B44"/>
    <mergeCell ref="C42:C44"/>
    <mergeCell ref="F42:F44"/>
    <mergeCell ref="G42:G44"/>
    <mergeCell ref="H45:H47"/>
    <mergeCell ref="I45:I47"/>
    <mergeCell ref="J45:J47"/>
    <mergeCell ref="K45:K47"/>
    <mergeCell ref="L45:L47"/>
    <mergeCell ref="M45:M47"/>
    <mergeCell ref="I42:I44"/>
    <mergeCell ref="J42:J44"/>
    <mergeCell ref="K42:K44"/>
    <mergeCell ref="L42:L44"/>
    <mergeCell ref="M42:M44"/>
    <mergeCell ref="H42:H44"/>
    <mergeCell ref="A48:M48"/>
    <mergeCell ref="A49:A51"/>
    <mergeCell ref="B49:B51"/>
    <mergeCell ref="C49:C51"/>
    <mergeCell ref="F49:F51"/>
    <mergeCell ref="G49:G51"/>
    <mergeCell ref="H49:H51"/>
    <mergeCell ref="I49:I51"/>
    <mergeCell ref="J49:J51"/>
    <mergeCell ref="K49:K51"/>
    <mergeCell ref="L49:L51"/>
    <mergeCell ref="M49:M51"/>
    <mergeCell ref="L52:L54"/>
    <mergeCell ref="M52:M54"/>
    <mergeCell ref="A55:A57"/>
    <mergeCell ref="B55:B57"/>
    <mergeCell ref="C55:C57"/>
    <mergeCell ref="F55:F57"/>
    <mergeCell ref="G55:G57"/>
    <mergeCell ref="H55:H57"/>
    <mergeCell ref="I55:I57"/>
    <mergeCell ref="A52:A54"/>
    <mergeCell ref="B52:B54"/>
    <mergeCell ref="C52:C54"/>
    <mergeCell ref="F52:F54"/>
    <mergeCell ref="G52:G54"/>
    <mergeCell ref="H52:H54"/>
    <mergeCell ref="I52:I54"/>
    <mergeCell ref="J52:J54"/>
    <mergeCell ref="K52:K54"/>
    <mergeCell ref="I58:I60"/>
    <mergeCell ref="J58:J60"/>
    <mergeCell ref="K58:K60"/>
    <mergeCell ref="L58:L60"/>
    <mergeCell ref="M58:M60"/>
    <mergeCell ref="A61:M61"/>
    <mergeCell ref="J55:J57"/>
    <mergeCell ref="K55:K57"/>
    <mergeCell ref="L55:L57"/>
    <mergeCell ref="M55:M57"/>
    <mergeCell ref="A58:A60"/>
    <mergeCell ref="B58:B60"/>
    <mergeCell ref="C58:C60"/>
    <mergeCell ref="F58:F60"/>
    <mergeCell ref="G58:G60"/>
    <mergeCell ref="H58:H60"/>
    <mergeCell ref="A65:A67"/>
    <mergeCell ref="B65:B67"/>
    <mergeCell ref="C65:C67"/>
    <mergeCell ref="F65:F67"/>
    <mergeCell ref="G65:G67"/>
    <mergeCell ref="A62:A64"/>
    <mergeCell ref="B62:B64"/>
    <mergeCell ref="C62:C64"/>
    <mergeCell ref="F62:F64"/>
    <mergeCell ref="G62:G64"/>
    <mergeCell ref="H65:H67"/>
    <mergeCell ref="I65:I67"/>
    <mergeCell ref="J65:J67"/>
    <mergeCell ref="K65:K67"/>
    <mergeCell ref="L65:L67"/>
    <mergeCell ref="M65:M67"/>
    <mergeCell ref="I62:I64"/>
    <mergeCell ref="J62:J64"/>
    <mergeCell ref="K62:K64"/>
    <mergeCell ref="L62:L64"/>
    <mergeCell ref="M62:M64"/>
    <mergeCell ref="H62:H64"/>
    <mergeCell ref="A71:A73"/>
    <mergeCell ref="B71:B73"/>
    <mergeCell ref="C71:C73"/>
    <mergeCell ref="F71:F73"/>
    <mergeCell ref="G71:G73"/>
    <mergeCell ref="A68:A70"/>
    <mergeCell ref="B68:B70"/>
    <mergeCell ref="C68:C70"/>
    <mergeCell ref="F68:F70"/>
    <mergeCell ref="G68:G70"/>
    <mergeCell ref="H71:H73"/>
    <mergeCell ref="I71:I73"/>
    <mergeCell ref="J71:J73"/>
    <mergeCell ref="K71:K73"/>
    <mergeCell ref="L71:L73"/>
    <mergeCell ref="M71:M73"/>
    <mergeCell ref="I68:I70"/>
    <mergeCell ref="J68:J70"/>
    <mergeCell ref="K68:K70"/>
    <mergeCell ref="L68:L70"/>
    <mergeCell ref="M68:M70"/>
    <mergeCell ref="H68:H7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topLeftCell="A7" workbookViewId="0">
      <selection activeCell="A24" sqref="A24"/>
    </sheetView>
  </sheetViews>
  <sheetFormatPr defaultRowHeight="15"/>
  <cols>
    <col min="2" max="2" width="10.28515625" customWidth="1"/>
    <col min="3" max="3" width="20.7109375" bestFit="1" customWidth="1"/>
    <col min="5" max="5" width="13.5703125" customWidth="1"/>
    <col min="6" max="6" width="13.140625" customWidth="1"/>
    <col min="12" max="12" width="12.85546875" bestFit="1" customWidth="1"/>
    <col min="13" max="13" width="16.42578125" customWidth="1"/>
    <col min="14" max="14" width="18.140625" customWidth="1"/>
    <col min="15" max="15" width="19.85546875" customWidth="1"/>
  </cols>
  <sheetData>
    <row r="1" spans="1:17">
      <c r="A1" s="258"/>
      <c r="B1" s="258"/>
      <c r="C1" s="436" t="s">
        <v>409</v>
      </c>
      <c r="D1" s="436"/>
      <c r="E1" s="436"/>
      <c r="F1" s="436"/>
      <c r="G1" s="436"/>
      <c r="H1" s="436"/>
      <c r="I1" s="436"/>
      <c r="J1" s="436"/>
      <c r="K1" s="436"/>
      <c r="L1" s="436"/>
      <c r="M1" s="258"/>
      <c r="N1" s="258"/>
      <c r="O1" s="258"/>
      <c r="P1" s="258"/>
      <c r="Q1" s="258"/>
    </row>
    <row r="2" spans="1:17">
      <c r="A2" s="258"/>
      <c r="B2" s="258"/>
      <c r="C2" s="258"/>
      <c r="D2" s="259"/>
      <c r="E2" s="260"/>
      <c r="F2" s="870" t="s">
        <v>410</v>
      </c>
      <c r="G2" s="870"/>
      <c r="H2" s="870"/>
      <c r="I2" s="870"/>
      <c r="J2" s="870"/>
      <c r="K2" s="258"/>
      <c r="L2" s="258"/>
      <c r="M2" s="258"/>
      <c r="N2" s="258"/>
      <c r="O2" s="258"/>
      <c r="P2" s="258"/>
      <c r="Q2" s="258"/>
    </row>
    <row r="3" spans="1:17">
      <c r="A3" s="258"/>
      <c r="B3" s="258"/>
      <c r="C3" s="258"/>
      <c r="D3" s="259"/>
      <c r="E3" s="260"/>
      <c r="F3" s="261"/>
      <c r="G3" s="262"/>
      <c r="H3" s="262"/>
      <c r="I3" s="262"/>
      <c r="J3" s="262"/>
      <c r="K3" s="258"/>
      <c r="L3" s="258"/>
      <c r="M3" s="258"/>
      <c r="N3" s="258"/>
      <c r="O3" s="258"/>
      <c r="P3" s="258"/>
      <c r="Q3" s="258"/>
    </row>
    <row r="4" spans="1:17">
      <c r="A4" s="259"/>
      <c r="B4" s="263"/>
      <c r="C4" s="263"/>
      <c r="D4" s="263"/>
      <c r="E4" s="871" t="s">
        <v>38</v>
      </c>
      <c r="F4" s="871"/>
      <c r="G4" s="871"/>
      <c r="H4" s="872" t="s">
        <v>411</v>
      </c>
      <c r="I4" s="872" t="s">
        <v>39</v>
      </c>
      <c r="J4" s="871" t="s">
        <v>40</v>
      </c>
      <c r="K4" s="871"/>
      <c r="L4" s="873" t="s">
        <v>65</v>
      </c>
      <c r="M4" s="869" t="s">
        <v>412</v>
      </c>
      <c r="N4" s="869" t="s">
        <v>412</v>
      </c>
      <c r="O4" s="869" t="s">
        <v>412</v>
      </c>
      <c r="P4" s="259"/>
      <c r="Q4" s="259"/>
    </row>
    <row r="5" spans="1:17">
      <c r="A5" s="259" t="s">
        <v>413</v>
      </c>
      <c r="B5" s="263" t="s">
        <v>414</v>
      </c>
      <c r="C5" s="263" t="s">
        <v>41</v>
      </c>
      <c r="D5" s="263" t="s">
        <v>42</v>
      </c>
      <c r="E5" s="264" t="s">
        <v>43</v>
      </c>
      <c r="F5" s="264" t="s">
        <v>44</v>
      </c>
      <c r="G5" s="265" t="s">
        <v>45</v>
      </c>
      <c r="H5" s="872"/>
      <c r="I5" s="872"/>
      <c r="J5" s="265" t="s">
        <v>46</v>
      </c>
      <c r="K5" s="265" t="s">
        <v>47</v>
      </c>
      <c r="L5" s="873"/>
      <c r="M5" s="869"/>
      <c r="N5" s="869"/>
      <c r="O5" s="869"/>
      <c r="P5" s="259"/>
      <c r="Q5" s="259"/>
    </row>
    <row r="6" spans="1:17">
      <c r="A6" s="259">
        <v>1</v>
      </c>
      <c r="B6" s="266" t="s">
        <v>415</v>
      </c>
      <c r="C6" s="266" t="s">
        <v>416</v>
      </c>
      <c r="D6" s="267" t="s">
        <v>417</v>
      </c>
      <c r="E6" s="268">
        <v>0.41666666666666669</v>
      </c>
      <c r="F6" s="268">
        <v>0.4584375</v>
      </c>
      <c r="G6" s="269">
        <f>F6-E6</f>
        <v>4.1770833333333313E-2</v>
      </c>
      <c r="H6" s="269" t="s">
        <v>418</v>
      </c>
      <c r="I6" s="270">
        <v>10</v>
      </c>
      <c r="J6" s="271">
        <v>100</v>
      </c>
      <c r="K6" s="272"/>
      <c r="L6" s="273">
        <f>K6+J6+I6</f>
        <v>110</v>
      </c>
      <c r="M6" s="266" t="s">
        <v>305</v>
      </c>
      <c r="N6" s="266" t="s">
        <v>419</v>
      </c>
      <c r="O6" s="266" t="s">
        <v>306</v>
      </c>
      <c r="P6" s="259"/>
      <c r="Q6" s="259"/>
    </row>
    <row r="7" spans="1:17">
      <c r="A7" s="259">
        <v>2</v>
      </c>
      <c r="B7" s="266" t="s">
        <v>420</v>
      </c>
      <c r="C7" s="266" t="s">
        <v>421</v>
      </c>
      <c r="D7" s="267" t="s">
        <v>417</v>
      </c>
      <c r="E7" s="268">
        <v>0.42708333333333331</v>
      </c>
      <c r="F7" s="268">
        <v>0.47738425925925926</v>
      </c>
      <c r="G7" s="269">
        <f>F7-E7</f>
        <v>5.0300925925925943E-2</v>
      </c>
      <c r="H7" s="269" t="s">
        <v>418</v>
      </c>
      <c r="I7" s="270">
        <v>10</v>
      </c>
      <c r="J7" s="271">
        <v>70</v>
      </c>
      <c r="K7" s="272"/>
      <c r="L7" s="274">
        <f>K7+J7+I7</f>
        <v>80</v>
      </c>
      <c r="M7" s="266" t="s">
        <v>422</v>
      </c>
      <c r="N7" s="266" t="s">
        <v>423</v>
      </c>
      <c r="O7" s="266" t="s">
        <v>424</v>
      </c>
      <c r="P7" s="259"/>
      <c r="Q7" s="259"/>
    </row>
    <row r="8" spans="1:17">
      <c r="A8" s="259"/>
      <c r="B8" s="263"/>
      <c r="C8" s="266"/>
      <c r="D8" s="263"/>
      <c r="E8" s="275"/>
      <c r="F8" s="275"/>
      <c r="G8" s="276"/>
      <c r="H8" s="276"/>
      <c r="I8" s="277"/>
      <c r="J8" s="266"/>
      <c r="K8" s="266"/>
      <c r="L8" s="278"/>
      <c r="M8" s="279"/>
      <c r="N8" s="279"/>
      <c r="O8" s="279"/>
      <c r="P8" s="259"/>
      <c r="Q8" s="259"/>
    </row>
    <row r="9" spans="1:17">
      <c r="A9" s="259">
        <v>3</v>
      </c>
      <c r="B9" s="266" t="s">
        <v>415</v>
      </c>
      <c r="C9" s="266" t="s">
        <v>421</v>
      </c>
      <c r="D9" s="280" t="s">
        <v>425</v>
      </c>
      <c r="E9" s="281">
        <v>0.42708333333333331</v>
      </c>
      <c r="F9" s="281">
        <v>0.47825231481481478</v>
      </c>
      <c r="G9" s="281">
        <f>(F9-E9)</f>
        <v>5.1168981481481468E-2</v>
      </c>
      <c r="H9" s="281" t="s">
        <v>426</v>
      </c>
      <c r="I9" s="282">
        <v>10</v>
      </c>
      <c r="J9" s="283">
        <v>100</v>
      </c>
      <c r="K9" s="284"/>
      <c r="L9" s="285">
        <f>K9+J9+I9</f>
        <v>110</v>
      </c>
      <c r="M9" s="266" t="s">
        <v>427</v>
      </c>
      <c r="N9" s="266" t="s">
        <v>428</v>
      </c>
      <c r="O9" s="266" t="s">
        <v>429</v>
      </c>
      <c r="P9" s="259"/>
      <c r="Q9" s="259"/>
    </row>
    <row r="10" spans="1:17">
      <c r="A10" s="259">
        <v>4</v>
      </c>
      <c r="B10" s="266" t="s">
        <v>420</v>
      </c>
      <c r="C10" s="266" t="s">
        <v>416</v>
      </c>
      <c r="D10" s="280" t="s">
        <v>425</v>
      </c>
      <c r="E10" s="281">
        <v>0.41666666666666669</v>
      </c>
      <c r="F10" s="286">
        <v>0.50013888888888891</v>
      </c>
      <c r="G10" s="281">
        <f>F10-E10</f>
        <v>8.3472222222222225E-2</v>
      </c>
      <c r="H10" s="281" t="s">
        <v>426</v>
      </c>
      <c r="I10" s="282">
        <v>10</v>
      </c>
      <c r="J10" s="283">
        <v>70</v>
      </c>
      <c r="K10" s="284"/>
      <c r="L10" s="285">
        <f>K10+J10+I10</f>
        <v>80</v>
      </c>
      <c r="M10" s="266" t="s">
        <v>430</v>
      </c>
      <c r="N10" s="266" t="s">
        <v>431</v>
      </c>
      <c r="O10" s="266" t="s">
        <v>432</v>
      </c>
      <c r="P10" s="259"/>
      <c r="Q10" s="259"/>
    </row>
    <row r="11" spans="1:17">
      <c r="A11" s="259">
        <v>5</v>
      </c>
      <c r="B11" s="266" t="s">
        <v>433</v>
      </c>
      <c r="C11" s="266" t="s">
        <v>434</v>
      </c>
      <c r="D11" s="280" t="s">
        <v>425</v>
      </c>
      <c r="E11" s="281">
        <v>0.4201388888888889</v>
      </c>
      <c r="F11" s="286">
        <v>0.50732638888888892</v>
      </c>
      <c r="G11" s="281">
        <f>F11-E11</f>
        <v>8.7187500000000029E-2</v>
      </c>
      <c r="H11" s="281" t="s">
        <v>426</v>
      </c>
      <c r="I11" s="282">
        <v>10</v>
      </c>
      <c r="J11" s="283">
        <v>50</v>
      </c>
      <c r="K11" s="284"/>
      <c r="L11" s="285">
        <f>K11+J11+I11</f>
        <v>60</v>
      </c>
      <c r="M11" s="266" t="s">
        <v>435</v>
      </c>
      <c r="N11" s="266" t="s">
        <v>436</v>
      </c>
      <c r="O11" s="266" t="s">
        <v>437</v>
      </c>
      <c r="P11" s="259"/>
      <c r="Q11" s="259"/>
    </row>
    <row r="12" spans="1:17">
      <c r="A12" s="259">
        <v>6</v>
      </c>
      <c r="B12" s="266" t="s">
        <v>438</v>
      </c>
      <c r="C12" s="287" t="s">
        <v>439</v>
      </c>
      <c r="D12" s="280" t="s">
        <v>425</v>
      </c>
      <c r="E12" s="286">
        <v>0.4236111111111111</v>
      </c>
      <c r="F12" s="286">
        <v>0.57994212962962965</v>
      </c>
      <c r="G12" s="281">
        <f>F12-E12</f>
        <v>0.15633101851851855</v>
      </c>
      <c r="H12" s="281"/>
      <c r="I12" s="282">
        <v>0</v>
      </c>
      <c r="J12" s="283">
        <v>0</v>
      </c>
      <c r="K12" s="284"/>
      <c r="L12" s="285">
        <v>0</v>
      </c>
      <c r="M12" s="266" t="s">
        <v>440</v>
      </c>
      <c r="N12" s="266" t="s">
        <v>441</v>
      </c>
      <c r="O12" s="266" t="s">
        <v>442</v>
      </c>
      <c r="P12" s="259"/>
      <c r="Q12" s="259"/>
    </row>
    <row r="13" spans="1:17">
      <c r="A13" s="259"/>
      <c r="B13" s="266"/>
      <c r="C13" s="266"/>
      <c r="D13" s="263"/>
      <c r="E13" s="275"/>
      <c r="F13" s="275"/>
      <c r="G13" s="276"/>
      <c r="H13" s="276"/>
      <c r="I13" s="277"/>
      <c r="J13" s="263"/>
      <c r="K13" s="266"/>
      <c r="L13" s="278"/>
      <c r="M13" s="266"/>
      <c r="N13" s="266"/>
      <c r="O13" s="266"/>
      <c r="P13" s="259"/>
      <c r="Q13" s="259"/>
    </row>
    <row r="14" spans="1:17">
      <c r="A14" s="259">
        <v>7</v>
      </c>
      <c r="B14" s="263" t="s">
        <v>415</v>
      </c>
      <c r="C14" s="266" t="s">
        <v>443</v>
      </c>
      <c r="D14" s="288" t="s">
        <v>444</v>
      </c>
      <c r="E14" s="289">
        <v>0.4201388888888889</v>
      </c>
      <c r="F14" s="289">
        <v>0.53708333333333336</v>
      </c>
      <c r="G14" s="290">
        <f t="shared" ref="G14:G15" si="0">F14-E14</f>
        <v>0.11694444444444446</v>
      </c>
      <c r="H14" s="291" t="s">
        <v>445</v>
      </c>
      <c r="I14" s="292">
        <v>10</v>
      </c>
      <c r="J14" s="293">
        <v>100</v>
      </c>
      <c r="K14" s="294">
        <v>30</v>
      </c>
      <c r="L14" s="295">
        <f>K14+J14+I14</f>
        <v>140</v>
      </c>
      <c r="M14" s="266" t="s">
        <v>446</v>
      </c>
      <c r="N14" s="266" t="s">
        <v>447</v>
      </c>
      <c r="O14" s="266" t="s">
        <v>448</v>
      </c>
      <c r="P14" s="259"/>
      <c r="Q14" s="259"/>
    </row>
    <row r="15" spans="1:17">
      <c r="A15" s="259">
        <v>8</v>
      </c>
      <c r="B15" s="266" t="s">
        <v>420</v>
      </c>
      <c r="C15" s="266" t="s">
        <v>439</v>
      </c>
      <c r="D15" s="288" t="s">
        <v>444</v>
      </c>
      <c r="E15" s="289">
        <v>0.41666666666666669</v>
      </c>
      <c r="F15" s="289">
        <v>0.53923611111111114</v>
      </c>
      <c r="G15" s="290">
        <f t="shared" si="0"/>
        <v>0.12256944444444445</v>
      </c>
      <c r="H15" s="290" t="s">
        <v>445</v>
      </c>
      <c r="I15" s="292">
        <v>10</v>
      </c>
      <c r="J15" s="293">
        <v>70</v>
      </c>
      <c r="K15" s="294">
        <v>30</v>
      </c>
      <c r="L15" s="294">
        <f>K15+J15+I15</f>
        <v>110</v>
      </c>
      <c r="M15" s="266" t="s">
        <v>449</v>
      </c>
      <c r="N15" s="266" t="s">
        <v>450</v>
      </c>
      <c r="O15" s="266" t="s">
        <v>451</v>
      </c>
      <c r="P15" s="259"/>
      <c r="Q15" s="259"/>
    </row>
    <row r="16" spans="1:17">
      <c r="A16" s="259"/>
      <c r="B16" s="266"/>
      <c r="C16" s="266"/>
      <c r="D16" s="263"/>
      <c r="E16" s="275"/>
      <c r="F16" s="275"/>
      <c r="G16" s="276"/>
      <c r="H16" s="276"/>
      <c r="I16" s="277"/>
      <c r="J16" s="263"/>
      <c r="K16" s="266"/>
      <c r="L16" s="278"/>
      <c r="M16" s="266"/>
      <c r="N16" s="266"/>
      <c r="O16" s="266"/>
      <c r="P16" s="259"/>
      <c r="Q16" s="259"/>
    </row>
    <row r="17" spans="1:17">
      <c r="A17" s="259">
        <v>9</v>
      </c>
      <c r="B17" s="266" t="s">
        <v>415</v>
      </c>
      <c r="C17" s="266" t="s">
        <v>443</v>
      </c>
      <c r="D17" s="296" t="s">
        <v>452</v>
      </c>
      <c r="E17" s="297">
        <v>0.41666666666666669</v>
      </c>
      <c r="F17" s="297">
        <v>0.56646990740740744</v>
      </c>
      <c r="G17" s="298">
        <f>F17-E17</f>
        <v>0.14980324074074075</v>
      </c>
      <c r="H17" s="299" t="s">
        <v>453</v>
      </c>
      <c r="I17" s="300">
        <v>10</v>
      </c>
      <c r="J17" s="296">
        <v>100</v>
      </c>
      <c r="K17" s="296">
        <v>30</v>
      </c>
      <c r="L17" s="301">
        <f>K17+J17+I17</f>
        <v>140</v>
      </c>
      <c r="M17" s="266" t="s">
        <v>454</v>
      </c>
      <c r="N17" s="266" t="s">
        <v>455</v>
      </c>
      <c r="O17" s="266" t="s">
        <v>456</v>
      </c>
      <c r="P17" s="258"/>
      <c r="Q17" s="258"/>
    </row>
    <row r="18" spans="1:17">
      <c r="A18" s="259"/>
      <c r="B18" s="266"/>
      <c r="C18" s="266"/>
      <c r="D18" s="263"/>
      <c r="E18" s="275"/>
      <c r="F18" s="275"/>
      <c r="G18" s="302"/>
      <c r="H18" s="303"/>
      <c r="I18" s="277"/>
      <c r="J18" s="263"/>
      <c r="K18" s="266"/>
      <c r="L18" s="278"/>
      <c r="M18" s="266"/>
      <c r="N18" s="266"/>
      <c r="O18" s="266"/>
      <c r="P18" s="258"/>
      <c r="Q18" s="258"/>
    </row>
    <row r="19" spans="1:17">
      <c r="A19" s="259">
        <v>10</v>
      </c>
      <c r="B19" s="266" t="s">
        <v>415</v>
      </c>
      <c r="C19" s="263" t="s">
        <v>416</v>
      </c>
      <c r="D19" s="304" t="s">
        <v>457</v>
      </c>
      <c r="E19" s="305">
        <v>0.4201388888888889</v>
      </c>
      <c r="F19" s="305">
        <v>0.49604166666666666</v>
      </c>
      <c r="G19" s="306">
        <f>F19-E19</f>
        <v>7.5902777777777763E-2</v>
      </c>
      <c r="H19" s="307" t="s">
        <v>458</v>
      </c>
      <c r="I19" s="308">
        <v>10</v>
      </c>
      <c r="J19" s="304">
        <v>100</v>
      </c>
      <c r="K19" s="304">
        <v>30</v>
      </c>
      <c r="L19" s="309">
        <f>K19+J19+I19</f>
        <v>140</v>
      </c>
      <c r="M19" s="266" t="s">
        <v>351</v>
      </c>
      <c r="N19" s="266" t="s">
        <v>352</v>
      </c>
      <c r="O19" s="266" t="s">
        <v>353</v>
      </c>
      <c r="P19" s="258"/>
      <c r="Q19" s="258"/>
    </row>
    <row r="20" spans="1:17">
      <c r="A20" s="259">
        <v>11</v>
      </c>
      <c r="B20" s="266" t="s">
        <v>420</v>
      </c>
      <c r="C20" s="263" t="s">
        <v>459</v>
      </c>
      <c r="D20" s="304" t="s">
        <v>457</v>
      </c>
      <c r="E20" s="305">
        <v>0.4236111111111111</v>
      </c>
      <c r="F20" s="305">
        <v>0.50275462962962958</v>
      </c>
      <c r="G20" s="306">
        <f t="shared" ref="G20:G23" si="1">F20-E20</f>
        <v>7.9143518518518474E-2</v>
      </c>
      <c r="H20" s="307" t="s">
        <v>458</v>
      </c>
      <c r="I20" s="308">
        <v>10</v>
      </c>
      <c r="J20" s="304">
        <v>70</v>
      </c>
      <c r="K20" s="304">
        <v>20</v>
      </c>
      <c r="L20" s="309">
        <f>K20+J20+I20</f>
        <v>100</v>
      </c>
      <c r="M20" s="266" t="s">
        <v>460</v>
      </c>
      <c r="N20" s="266" t="s">
        <v>391</v>
      </c>
      <c r="O20" s="266" t="s">
        <v>461</v>
      </c>
      <c r="P20" s="258"/>
      <c r="Q20" s="258"/>
    </row>
    <row r="21" spans="1:17">
      <c r="A21" s="259">
        <v>12</v>
      </c>
      <c r="B21" s="266" t="s">
        <v>433</v>
      </c>
      <c r="C21" s="263" t="s">
        <v>462</v>
      </c>
      <c r="D21" s="304" t="s">
        <v>457</v>
      </c>
      <c r="E21" s="305">
        <v>0.41666666666666669</v>
      </c>
      <c r="F21" s="305">
        <v>0.52859953703703699</v>
      </c>
      <c r="G21" s="306">
        <f t="shared" si="1"/>
        <v>0.11193287037037031</v>
      </c>
      <c r="H21" s="307" t="s">
        <v>458</v>
      </c>
      <c r="I21" s="308">
        <v>10</v>
      </c>
      <c r="J21" s="310">
        <v>50</v>
      </c>
      <c r="K21" s="310">
        <v>25</v>
      </c>
      <c r="L21" s="311">
        <f>(K21+J21+I21)</f>
        <v>85</v>
      </c>
      <c r="M21" s="266" t="s">
        <v>463</v>
      </c>
      <c r="N21" s="266" t="s">
        <v>341</v>
      </c>
      <c r="O21" s="266" t="s">
        <v>464</v>
      </c>
      <c r="P21" s="258"/>
      <c r="Q21" s="258"/>
    </row>
    <row r="22" spans="1:17">
      <c r="A22" s="259">
        <v>13</v>
      </c>
      <c r="B22" s="266" t="s">
        <v>438</v>
      </c>
      <c r="C22" s="263" t="s">
        <v>421</v>
      </c>
      <c r="D22" s="304" t="s">
        <v>457</v>
      </c>
      <c r="E22" s="305">
        <v>0.43055555555555558</v>
      </c>
      <c r="F22" s="305">
        <v>0.55457175925925928</v>
      </c>
      <c r="G22" s="306">
        <f t="shared" si="1"/>
        <v>0.1240162037037037</v>
      </c>
      <c r="H22" s="307" t="s">
        <v>458</v>
      </c>
      <c r="I22" s="308">
        <v>10</v>
      </c>
      <c r="J22" s="310">
        <v>20</v>
      </c>
      <c r="K22" s="310">
        <v>30</v>
      </c>
      <c r="L22" s="311">
        <f>(K22+J22+I22)</f>
        <v>60</v>
      </c>
      <c r="M22" s="266" t="s">
        <v>359</v>
      </c>
      <c r="N22" s="266" t="s">
        <v>360</v>
      </c>
      <c r="O22" s="266" t="s">
        <v>465</v>
      </c>
      <c r="P22" s="258"/>
      <c r="Q22" s="258"/>
    </row>
    <row r="23" spans="1:17">
      <c r="A23" s="259">
        <v>14</v>
      </c>
      <c r="B23" s="266" t="s">
        <v>466</v>
      </c>
      <c r="C23" s="263" t="s">
        <v>439</v>
      </c>
      <c r="D23" s="304" t="s">
        <v>457</v>
      </c>
      <c r="E23" s="305">
        <v>0.42708333333333331</v>
      </c>
      <c r="F23" s="305">
        <v>0.50693287037037038</v>
      </c>
      <c r="G23" s="306">
        <f t="shared" si="1"/>
        <v>7.9849537037037066E-2</v>
      </c>
      <c r="H23" s="307" t="s">
        <v>467</v>
      </c>
      <c r="I23" s="308">
        <v>0</v>
      </c>
      <c r="J23" s="310">
        <v>0</v>
      </c>
      <c r="K23" s="310">
        <v>30</v>
      </c>
      <c r="L23" s="311">
        <f>(K23+J23+I23)</f>
        <v>30</v>
      </c>
      <c r="M23" s="266" t="s">
        <v>468</v>
      </c>
      <c r="N23" s="266" t="s">
        <v>348</v>
      </c>
      <c r="O23" s="266" t="s">
        <v>469</v>
      </c>
      <c r="P23" s="258"/>
      <c r="Q23" s="258"/>
    </row>
    <row r="24" spans="1:17">
      <c r="A24" s="259"/>
      <c r="B24" s="266"/>
      <c r="C24" s="263"/>
      <c r="D24" s="263"/>
      <c r="E24" s="275"/>
      <c r="F24" s="275"/>
      <c r="G24" s="276"/>
      <c r="H24" s="303"/>
      <c r="I24" s="277"/>
      <c r="J24" s="263"/>
      <c r="K24" s="266"/>
      <c r="L24" s="278"/>
      <c r="M24" s="266"/>
      <c r="N24" s="266"/>
      <c r="O24" s="266"/>
      <c r="P24" s="258"/>
      <c r="Q24" s="258"/>
    </row>
    <row r="25" spans="1:17">
      <c r="A25" s="259">
        <v>15</v>
      </c>
      <c r="B25" s="263" t="s">
        <v>415</v>
      </c>
      <c r="C25" s="263" t="s">
        <v>470</v>
      </c>
      <c r="D25" s="312" t="s">
        <v>471</v>
      </c>
      <c r="E25" s="313">
        <v>0.4236111111111111</v>
      </c>
      <c r="F25" s="313">
        <v>0.52208333333333334</v>
      </c>
      <c r="G25" s="314">
        <f t="shared" ref="G25:G32" si="2">F25-E25</f>
        <v>9.8472222222222239E-2</v>
      </c>
      <c r="H25" s="314" t="s">
        <v>445</v>
      </c>
      <c r="I25" s="315">
        <v>10</v>
      </c>
      <c r="J25" s="316">
        <v>100</v>
      </c>
      <c r="K25" s="316">
        <v>30</v>
      </c>
      <c r="L25" s="317">
        <f>K25+J25+I25</f>
        <v>140</v>
      </c>
      <c r="M25" s="266" t="s">
        <v>331</v>
      </c>
      <c r="N25" s="266" t="s">
        <v>332</v>
      </c>
      <c r="O25" s="266" t="s">
        <v>472</v>
      </c>
      <c r="P25" s="259"/>
      <c r="Q25" s="259"/>
    </row>
    <row r="26" spans="1:17">
      <c r="A26" s="259">
        <v>16</v>
      </c>
      <c r="B26" s="263" t="s">
        <v>420</v>
      </c>
      <c r="C26" s="263" t="s">
        <v>473</v>
      </c>
      <c r="D26" s="312" t="s">
        <v>471</v>
      </c>
      <c r="E26" s="313">
        <v>0.41666666666666669</v>
      </c>
      <c r="F26" s="313">
        <v>0.53362268518518519</v>
      </c>
      <c r="G26" s="314">
        <f t="shared" si="2"/>
        <v>0.1169560185185185</v>
      </c>
      <c r="H26" s="314" t="s">
        <v>445</v>
      </c>
      <c r="I26" s="315">
        <v>10</v>
      </c>
      <c r="J26" s="316">
        <v>70</v>
      </c>
      <c r="K26" s="316">
        <v>30</v>
      </c>
      <c r="L26" s="317">
        <f t="shared" ref="L26:L27" si="3">K26+J26+I26</f>
        <v>110</v>
      </c>
      <c r="M26" s="266" t="s">
        <v>474</v>
      </c>
      <c r="N26" s="266" t="s">
        <v>323</v>
      </c>
      <c r="O26" s="266" t="s">
        <v>324</v>
      </c>
      <c r="P26" s="259"/>
      <c r="Q26" s="259"/>
    </row>
    <row r="27" spans="1:17">
      <c r="A27" s="259">
        <v>17</v>
      </c>
      <c r="B27" s="263" t="s">
        <v>433</v>
      </c>
      <c r="C27" s="263" t="s">
        <v>475</v>
      </c>
      <c r="D27" s="312" t="s">
        <v>471</v>
      </c>
      <c r="E27" s="313">
        <v>0.4201388888888889</v>
      </c>
      <c r="F27" s="313">
        <v>0.55216435185185186</v>
      </c>
      <c r="G27" s="314">
        <f t="shared" si="2"/>
        <v>0.13202546296296297</v>
      </c>
      <c r="H27" s="314" t="s">
        <v>445</v>
      </c>
      <c r="I27" s="315">
        <v>10</v>
      </c>
      <c r="J27" s="316">
        <v>50</v>
      </c>
      <c r="K27" s="316">
        <v>25</v>
      </c>
      <c r="L27" s="317">
        <f t="shared" si="3"/>
        <v>85</v>
      </c>
      <c r="M27" s="266" t="s">
        <v>476</v>
      </c>
      <c r="N27" s="266" t="s">
        <v>477</v>
      </c>
      <c r="O27" s="266" t="s">
        <v>478</v>
      </c>
      <c r="P27" s="263" t="s">
        <v>479</v>
      </c>
      <c r="Q27" s="259"/>
    </row>
    <row r="28" spans="1:17">
      <c r="A28" s="259"/>
      <c r="B28" s="263"/>
      <c r="C28" s="263"/>
      <c r="D28" s="263"/>
      <c r="E28" s="318"/>
      <c r="F28" s="318"/>
      <c r="G28" s="302"/>
      <c r="H28" s="302"/>
      <c r="I28" s="319"/>
      <c r="J28" s="263"/>
      <c r="K28" s="263"/>
      <c r="L28" s="320"/>
      <c r="M28" s="263"/>
      <c r="N28" s="263"/>
      <c r="O28" s="263"/>
      <c r="P28" s="259"/>
      <c r="Q28" s="259"/>
    </row>
    <row r="29" spans="1:17">
      <c r="A29" s="259">
        <v>18</v>
      </c>
      <c r="B29" s="263" t="s">
        <v>415</v>
      </c>
      <c r="C29" s="263" t="s">
        <v>421</v>
      </c>
      <c r="D29" s="321" t="s">
        <v>480</v>
      </c>
      <c r="E29" s="322">
        <v>0.41666666666666669</v>
      </c>
      <c r="F29" s="322">
        <v>0.48532407407407407</v>
      </c>
      <c r="G29" s="323">
        <f t="shared" si="2"/>
        <v>6.8657407407407389E-2</v>
      </c>
      <c r="H29" s="324" t="s">
        <v>453</v>
      </c>
      <c r="I29" s="325">
        <v>10</v>
      </c>
      <c r="J29" s="326">
        <v>100</v>
      </c>
      <c r="K29" s="326">
        <v>30</v>
      </c>
      <c r="L29" s="327">
        <f>K29+J29+I29</f>
        <v>140</v>
      </c>
      <c r="M29" s="266" t="s">
        <v>393</v>
      </c>
      <c r="N29" s="266" t="s">
        <v>481</v>
      </c>
      <c r="O29" s="266" t="s">
        <v>395</v>
      </c>
      <c r="P29" s="259"/>
      <c r="Q29" s="259"/>
    </row>
    <row r="30" spans="1:17">
      <c r="A30" s="259">
        <v>19</v>
      </c>
      <c r="B30" s="263" t="s">
        <v>420</v>
      </c>
      <c r="C30" s="263" t="s">
        <v>416</v>
      </c>
      <c r="D30" s="321" t="s">
        <v>480</v>
      </c>
      <c r="E30" s="322">
        <v>0.4236111111111111</v>
      </c>
      <c r="F30" s="322">
        <v>0.49530092592592595</v>
      </c>
      <c r="G30" s="323">
        <f t="shared" si="2"/>
        <v>7.1689814814814845E-2</v>
      </c>
      <c r="H30" s="324" t="s">
        <v>453</v>
      </c>
      <c r="I30" s="325">
        <v>10</v>
      </c>
      <c r="J30" s="326">
        <v>70</v>
      </c>
      <c r="K30" s="326">
        <v>20</v>
      </c>
      <c r="L30" s="327">
        <f>K30+J30+I30</f>
        <v>100</v>
      </c>
      <c r="M30" s="266" t="s">
        <v>382</v>
      </c>
      <c r="N30" s="266" t="s">
        <v>482</v>
      </c>
      <c r="O30" s="266" t="s">
        <v>483</v>
      </c>
      <c r="P30" s="259"/>
      <c r="Q30" s="259"/>
    </row>
    <row r="31" spans="1:17">
      <c r="A31" s="259">
        <v>20</v>
      </c>
      <c r="B31" s="263" t="s">
        <v>433</v>
      </c>
      <c r="C31" s="263" t="s">
        <v>484</v>
      </c>
      <c r="D31" s="321" t="s">
        <v>480</v>
      </c>
      <c r="E31" s="322">
        <v>0.4201388888888889</v>
      </c>
      <c r="F31" s="322">
        <v>0.51142361111111112</v>
      </c>
      <c r="G31" s="323">
        <f t="shared" si="2"/>
        <v>9.1284722222222225E-2</v>
      </c>
      <c r="H31" s="324" t="s">
        <v>453</v>
      </c>
      <c r="I31" s="325">
        <v>10</v>
      </c>
      <c r="J31" s="326">
        <v>50</v>
      </c>
      <c r="K31" s="326">
        <v>15</v>
      </c>
      <c r="L31" s="327">
        <f>K31+J31+I31</f>
        <v>75</v>
      </c>
      <c r="M31" s="266" t="s">
        <v>485</v>
      </c>
      <c r="N31" s="266" t="s">
        <v>486</v>
      </c>
      <c r="O31" s="266" t="s">
        <v>487</v>
      </c>
      <c r="P31" s="259"/>
      <c r="Q31" s="259"/>
    </row>
    <row r="32" spans="1:17">
      <c r="A32" s="259">
        <v>21</v>
      </c>
      <c r="B32" s="263" t="s">
        <v>438</v>
      </c>
      <c r="C32" s="263" t="s">
        <v>439</v>
      </c>
      <c r="D32" s="321" t="s">
        <v>480</v>
      </c>
      <c r="E32" s="322">
        <v>0.42708333333333331</v>
      </c>
      <c r="F32" s="322">
        <v>0.56026620370370372</v>
      </c>
      <c r="G32" s="323">
        <f t="shared" si="2"/>
        <v>0.13318287037037041</v>
      </c>
      <c r="H32" s="324" t="s">
        <v>453</v>
      </c>
      <c r="I32" s="325">
        <v>10</v>
      </c>
      <c r="J32" s="326">
        <v>20</v>
      </c>
      <c r="K32" s="326">
        <v>20</v>
      </c>
      <c r="L32" s="327">
        <f>K32+J32+I32</f>
        <v>50</v>
      </c>
      <c r="M32" s="266" t="s">
        <v>488</v>
      </c>
      <c r="N32" s="266" t="s">
        <v>489</v>
      </c>
      <c r="O32" s="266" t="s">
        <v>398</v>
      </c>
      <c r="P32" s="259"/>
      <c r="Q32" s="259"/>
    </row>
    <row r="33" spans="1:17">
      <c r="A33" s="258"/>
      <c r="B33" s="266"/>
      <c r="C33" s="266"/>
      <c r="D33" s="263"/>
      <c r="E33" s="328"/>
      <c r="F33" s="328"/>
      <c r="G33" s="266"/>
      <c r="H33" s="266"/>
      <c r="I33" s="266"/>
      <c r="J33" s="263"/>
      <c r="K33" s="266"/>
      <c r="L33" s="266"/>
      <c r="M33" s="266"/>
      <c r="N33" s="266"/>
      <c r="O33" s="266"/>
      <c r="P33" s="258"/>
      <c r="Q33" s="258"/>
    </row>
    <row r="34" spans="1:17">
      <c r="A34" s="258">
        <v>22</v>
      </c>
      <c r="B34" s="266" t="s">
        <v>415</v>
      </c>
      <c r="C34" s="266" t="s">
        <v>475</v>
      </c>
      <c r="D34" s="329" t="s">
        <v>490</v>
      </c>
      <c r="E34" s="330">
        <v>0.41666666666666669</v>
      </c>
      <c r="F34" s="330">
        <v>0.54244212962962968</v>
      </c>
      <c r="G34" s="331">
        <f>(F34-E34)</f>
        <v>0.12577546296296299</v>
      </c>
      <c r="H34" s="332" t="s">
        <v>491</v>
      </c>
      <c r="I34" s="332">
        <v>10</v>
      </c>
      <c r="J34" s="333">
        <v>100</v>
      </c>
      <c r="K34" s="333">
        <v>25</v>
      </c>
      <c r="L34" s="333">
        <f>(K34+J34+I34)</f>
        <v>135</v>
      </c>
      <c r="M34" s="266" t="s">
        <v>371</v>
      </c>
      <c r="N34" s="266" t="s">
        <v>372</v>
      </c>
      <c r="O34" s="266" t="s">
        <v>373</v>
      </c>
      <c r="P34" s="258"/>
      <c r="Q34" s="258"/>
    </row>
    <row r="35" spans="1:17">
      <c r="A35" s="258"/>
      <c r="B35" s="266"/>
      <c r="C35" s="266"/>
      <c r="D35" s="263"/>
      <c r="E35" s="328"/>
      <c r="F35" s="328"/>
      <c r="G35" s="266"/>
      <c r="H35" s="266"/>
      <c r="I35" s="266"/>
      <c r="J35" s="263"/>
      <c r="K35" s="266"/>
      <c r="L35" s="266"/>
      <c r="M35" s="266"/>
      <c r="N35" s="266"/>
      <c r="O35" s="266"/>
      <c r="P35" s="258"/>
      <c r="Q35" s="258"/>
    </row>
    <row r="36" spans="1:17">
      <c r="A36" s="258"/>
      <c r="B36" s="266"/>
      <c r="C36" s="266"/>
      <c r="D36" s="263"/>
      <c r="E36" s="328"/>
      <c r="F36" s="328"/>
      <c r="G36" s="266"/>
      <c r="H36" s="266"/>
      <c r="I36" s="266"/>
      <c r="J36" s="263"/>
      <c r="K36" s="266"/>
      <c r="L36" s="266"/>
      <c r="M36" s="266"/>
      <c r="N36" s="266"/>
      <c r="O36" s="266"/>
      <c r="P36" s="258"/>
      <c r="Q36" s="258"/>
    </row>
    <row r="37" spans="1:17">
      <c r="A37" s="258"/>
      <c r="B37" s="266"/>
      <c r="C37" s="266"/>
      <c r="D37" s="263"/>
      <c r="E37" s="328"/>
      <c r="F37" s="328"/>
      <c r="G37" s="266"/>
      <c r="H37" s="266"/>
      <c r="I37" s="266"/>
      <c r="J37" s="263"/>
      <c r="K37" s="266"/>
      <c r="L37" s="266"/>
      <c r="M37" s="266"/>
      <c r="N37" s="266"/>
      <c r="O37" s="266"/>
      <c r="P37" s="258"/>
      <c r="Q37" s="258"/>
    </row>
    <row r="38" spans="1:17">
      <c r="A38" s="258"/>
      <c r="B38" s="266"/>
      <c r="C38" s="266"/>
      <c r="D38" s="263"/>
      <c r="E38" s="328"/>
      <c r="F38" s="328"/>
      <c r="G38" s="266"/>
      <c r="H38" s="266"/>
      <c r="I38" s="266"/>
      <c r="J38" s="263"/>
      <c r="K38" s="266"/>
      <c r="L38" s="266"/>
      <c r="M38" s="266"/>
      <c r="N38" s="266"/>
      <c r="O38" s="266"/>
      <c r="P38" s="258"/>
      <c r="Q38" s="258"/>
    </row>
    <row r="39" spans="1:17">
      <c r="A39" s="258"/>
      <c r="B39" s="258"/>
      <c r="C39" s="258"/>
      <c r="D39" s="259"/>
      <c r="E39" s="260"/>
      <c r="F39" s="260"/>
      <c r="G39" s="258"/>
      <c r="H39" s="258"/>
      <c r="I39" s="258"/>
      <c r="J39" s="259"/>
      <c r="K39" s="258"/>
      <c r="L39" s="258"/>
      <c r="M39" s="258"/>
      <c r="N39" s="258"/>
      <c r="O39" s="258"/>
      <c r="P39" s="258"/>
      <c r="Q39" s="258"/>
    </row>
  </sheetData>
  <mergeCells count="9">
    <mergeCell ref="M4:M5"/>
    <mergeCell ref="N4:N5"/>
    <mergeCell ref="O4:O5"/>
    <mergeCell ref="F2:J2"/>
    <mergeCell ref="E4:G4"/>
    <mergeCell ref="H4:H5"/>
    <mergeCell ref="I4:I5"/>
    <mergeCell ref="J4:K4"/>
    <mergeCell ref="L4:L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1"/>
  <sheetViews>
    <sheetView topLeftCell="A22" workbookViewId="0">
      <selection activeCell="A16" sqref="A16:A18"/>
    </sheetView>
  </sheetViews>
  <sheetFormatPr defaultRowHeight="15"/>
  <cols>
    <col min="3" max="3" width="15.5703125" customWidth="1"/>
    <col min="4" max="4" width="21.42578125" customWidth="1"/>
    <col min="12" max="12" width="12" customWidth="1"/>
    <col min="13" max="13" width="9" bestFit="1" customWidth="1"/>
  </cols>
  <sheetData>
    <row r="1" spans="1:13" ht="15.75" thickBot="1"/>
    <row r="2" spans="1:13" ht="24" thickBot="1">
      <c r="A2" s="756" t="s">
        <v>611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8"/>
    </row>
    <row r="3" spans="1:13" ht="42" customHeight="1" thickBot="1">
      <c r="A3" s="756" t="s">
        <v>612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60"/>
    </row>
    <row r="4" spans="1:13" ht="108.75" thickBot="1">
      <c r="A4" s="437" t="s">
        <v>22</v>
      </c>
      <c r="B4" s="44" t="s">
        <v>90</v>
      </c>
      <c r="C4" s="44" t="s">
        <v>91</v>
      </c>
      <c r="D4" s="44" t="s">
        <v>23</v>
      </c>
      <c r="E4" s="44" t="s">
        <v>92</v>
      </c>
      <c r="F4" s="45" t="s">
        <v>93</v>
      </c>
      <c r="G4" s="45" t="s">
        <v>94</v>
      </c>
      <c r="H4" s="45" t="s">
        <v>95</v>
      </c>
      <c r="I4" s="124" t="s">
        <v>96</v>
      </c>
      <c r="J4" s="124" t="s">
        <v>97</v>
      </c>
      <c r="K4" s="124" t="s">
        <v>98</v>
      </c>
      <c r="L4" s="124" t="s">
        <v>99</v>
      </c>
      <c r="M4" s="46" t="s">
        <v>403</v>
      </c>
    </row>
    <row r="5" spans="1:13" ht="15.75" thickBot="1">
      <c r="A5" s="678" t="s">
        <v>49</v>
      </c>
      <c r="B5" s="729"/>
      <c r="C5" s="729"/>
      <c r="D5" s="729"/>
      <c r="E5" s="729"/>
      <c r="F5" s="729"/>
      <c r="G5" s="729"/>
      <c r="H5" s="729"/>
      <c r="I5" s="729"/>
      <c r="J5" s="729"/>
      <c r="K5" s="730"/>
      <c r="L5" s="730"/>
      <c r="M5" s="731"/>
    </row>
    <row r="6" spans="1:13">
      <c r="A6" s="874">
        <v>1</v>
      </c>
      <c r="B6" s="875" t="s">
        <v>613</v>
      </c>
      <c r="C6" s="876" t="s">
        <v>614</v>
      </c>
      <c r="D6" s="438" t="s">
        <v>107</v>
      </c>
      <c r="E6" s="202"/>
      <c r="F6" s="877">
        <v>0.47013888888888888</v>
      </c>
      <c r="G6" s="879">
        <v>0.59635416666666663</v>
      </c>
      <c r="H6" s="881">
        <v>0.12621527777777775</v>
      </c>
      <c r="I6" s="883">
        <v>30</v>
      </c>
      <c r="J6" s="889">
        <v>10</v>
      </c>
      <c r="K6" s="736">
        <v>100</v>
      </c>
      <c r="L6" s="736">
        <v>7</v>
      </c>
      <c r="M6" s="891">
        <v>140</v>
      </c>
    </row>
    <row r="7" spans="1:13">
      <c r="A7" s="874"/>
      <c r="B7" s="875"/>
      <c r="C7" s="876"/>
      <c r="D7" s="47" t="s">
        <v>615</v>
      </c>
      <c r="E7" s="127"/>
      <c r="F7" s="878"/>
      <c r="G7" s="880"/>
      <c r="H7" s="882"/>
      <c r="I7" s="883"/>
      <c r="J7" s="889"/>
      <c r="K7" s="725"/>
      <c r="L7" s="725"/>
      <c r="M7" s="892"/>
    </row>
    <row r="8" spans="1:13" ht="15.75" thickBot="1">
      <c r="A8" s="874"/>
      <c r="B8" s="875"/>
      <c r="C8" s="876"/>
      <c r="D8" s="439" t="s">
        <v>616</v>
      </c>
      <c r="E8" s="129"/>
      <c r="F8" s="878"/>
      <c r="G8" s="880"/>
      <c r="H8" s="882"/>
      <c r="I8" s="883"/>
      <c r="J8" s="889"/>
      <c r="K8" s="890"/>
      <c r="L8" s="890"/>
      <c r="M8" s="892"/>
    </row>
    <row r="9" spans="1:13" ht="15.75" thickBot="1">
      <c r="A9" s="678" t="s">
        <v>25</v>
      </c>
      <c r="B9" s="729"/>
      <c r="C9" s="729"/>
      <c r="D9" s="729"/>
      <c r="E9" s="729"/>
      <c r="F9" s="729"/>
      <c r="G9" s="729"/>
      <c r="H9" s="729"/>
      <c r="I9" s="729"/>
      <c r="J9" s="729"/>
      <c r="K9" s="730"/>
      <c r="L9" s="730"/>
      <c r="M9" s="731"/>
    </row>
    <row r="10" spans="1:13">
      <c r="A10" s="893">
        <v>1</v>
      </c>
      <c r="B10" s="894" t="s">
        <v>617</v>
      </c>
      <c r="C10" s="895"/>
      <c r="D10" s="440" t="s">
        <v>618</v>
      </c>
      <c r="E10" s="205"/>
      <c r="F10" s="896">
        <v>0.47916666666666669</v>
      </c>
      <c r="G10" s="897">
        <v>0.54752314814814818</v>
      </c>
      <c r="H10" s="881">
        <v>6.835648148148149E-2</v>
      </c>
      <c r="I10" s="884">
        <v>20</v>
      </c>
      <c r="J10" s="885">
        <v>10</v>
      </c>
      <c r="K10" s="665">
        <v>100</v>
      </c>
      <c r="L10" s="665">
        <v>7</v>
      </c>
      <c r="M10" s="887">
        <v>130</v>
      </c>
    </row>
    <row r="11" spans="1:13">
      <c r="A11" s="893"/>
      <c r="B11" s="894"/>
      <c r="C11" s="895"/>
      <c r="D11" s="41" t="s">
        <v>619</v>
      </c>
      <c r="E11" s="132"/>
      <c r="F11" s="896"/>
      <c r="G11" s="897"/>
      <c r="H11" s="882"/>
      <c r="I11" s="884"/>
      <c r="J11" s="885"/>
      <c r="K11" s="644"/>
      <c r="L11" s="644"/>
      <c r="M11" s="888"/>
    </row>
    <row r="12" spans="1:13">
      <c r="A12" s="893"/>
      <c r="B12" s="894"/>
      <c r="C12" s="895"/>
      <c r="D12" s="441" t="s">
        <v>620</v>
      </c>
      <c r="E12" s="110"/>
      <c r="F12" s="896"/>
      <c r="G12" s="897"/>
      <c r="H12" s="882"/>
      <c r="I12" s="884"/>
      <c r="J12" s="885"/>
      <c r="K12" s="886"/>
      <c r="L12" s="886"/>
      <c r="M12" s="888"/>
    </row>
    <row r="13" spans="1:13">
      <c r="A13" s="893">
        <v>2</v>
      </c>
      <c r="B13" s="894" t="s">
        <v>252</v>
      </c>
      <c r="C13" s="895"/>
      <c r="D13" s="440" t="s">
        <v>250</v>
      </c>
      <c r="E13" s="205"/>
      <c r="F13" s="896">
        <v>0.47569444444444442</v>
      </c>
      <c r="G13" s="897">
        <v>0.6141550925925926</v>
      </c>
      <c r="H13" s="881">
        <v>0.13846064814814818</v>
      </c>
      <c r="I13" s="884">
        <v>30</v>
      </c>
      <c r="J13" s="885">
        <v>10</v>
      </c>
      <c r="K13" s="905">
        <v>70</v>
      </c>
      <c r="L13" s="905">
        <v>7</v>
      </c>
      <c r="M13" s="887">
        <v>110</v>
      </c>
    </row>
    <row r="14" spans="1:13">
      <c r="A14" s="893"/>
      <c r="B14" s="894"/>
      <c r="C14" s="895"/>
      <c r="D14" s="41" t="s">
        <v>121</v>
      </c>
      <c r="E14" s="132"/>
      <c r="F14" s="896"/>
      <c r="G14" s="897"/>
      <c r="H14" s="882"/>
      <c r="I14" s="884"/>
      <c r="J14" s="885"/>
      <c r="K14" s="644"/>
      <c r="L14" s="644"/>
      <c r="M14" s="888"/>
    </row>
    <row r="15" spans="1:13">
      <c r="A15" s="893"/>
      <c r="B15" s="894"/>
      <c r="C15" s="895"/>
      <c r="D15" s="441" t="s">
        <v>136</v>
      </c>
      <c r="E15" s="110"/>
      <c r="F15" s="896"/>
      <c r="G15" s="897"/>
      <c r="H15" s="882"/>
      <c r="I15" s="884"/>
      <c r="J15" s="885"/>
      <c r="K15" s="886"/>
      <c r="L15" s="886"/>
      <c r="M15" s="888"/>
    </row>
    <row r="16" spans="1:13">
      <c r="A16" s="874">
        <v>3</v>
      </c>
      <c r="B16" s="875" t="s">
        <v>621</v>
      </c>
      <c r="C16" s="876"/>
      <c r="D16" s="438" t="s">
        <v>255</v>
      </c>
      <c r="E16" s="202"/>
      <c r="F16" s="900">
        <v>0.46875</v>
      </c>
      <c r="G16" s="897">
        <v>0.61388888888888882</v>
      </c>
      <c r="H16" s="881">
        <v>0.14513888888888882</v>
      </c>
      <c r="I16" s="902">
        <v>30</v>
      </c>
      <c r="J16" s="889">
        <v>10</v>
      </c>
      <c r="K16" s="904">
        <v>50</v>
      </c>
      <c r="L16" s="904">
        <v>7</v>
      </c>
      <c r="M16" s="887">
        <v>90</v>
      </c>
    </row>
    <row r="17" spans="1:13">
      <c r="A17" s="874"/>
      <c r="B17" s="875"/>
      <c r="C17" s="876"/>
      <c r="D17" s="47" t="s">
        <v>109</v>
      </c>
      <c r="E17" s="127"/>
      <c r="F17" s="900"/>
      <c r="G17" s="897"/>
      <c r="H17" s="882"/>
      <c r="I17" s="902"/>
      <c r="J17" s="889"/>
      <c r="K17" s="725"/>
      <c r="L17" s="725"/>
      <c r="M17" s="888"/>
    </row>
    <row r="18" spans="1:13">
      <c r="A18" s="898"/>
      <c r="B18" s="899"/>
      <c r="C18" s="767"/>
      <c r="D18" s="47" t="s">
        <v>297</v>
      </c>
      <c r="E18" s="127"/>
      <c r="F18" s="901"/>
      <c r="G18" s="897"/>
      <c r="H18" s="882"/>
      <c r="I18" s="903"/>
      <c r="J18" s="904"/>
      <c r="K18" s="890"/>
      <c r="L18" s="890"/>
      <c r="M18" s="888"/>
    </row>
    <row r="19" spans="1:13">
      <c r="A19" s="874">
        <v>4</v>
      </c>
      <c r="B19" s="875" t="s">
        <v>622</v>
      </c>
      <c r="C19" s="876"/>
      <c r="D19" s="438" t="s">
        <v>623</v>
      </c>
      <c r="E19" s="202"/>
      <c r="F19" s="896">
        <v>0.4826388888888889</v>
      </c>
      <c r="G19" s="897">
        <v>0.61271990740740734</v>
      </c>
      <c r="H19" s="881">
        <v>0.13008101851851844</v>
      </c>
      <c r="I19" s="902">
        <v>25</v>
      </c>
      <c r="J19" s="889">
        <v>10</v>
      </c>
      <c r="K19" s="904">
        <v>20</v>
      </c>
      <c r="L19" s="904">
        <v>7</v>
      </c>
      <c r="M19" s="887">
        <v>55</v>
      </c>
    </row>
    <row r="20" spans="1:13">
      <c r="A20" s="874"/>
      <c r="B20" s="875"/>
      <c r="C20" s="876"/>
      <c r="D20" s="47" t="s">
        <v>624</v>
      </c>
      <c r="E20" s="127"/>
      <c r="F20" s="896"/>
      <c r="G20" s="897"/>
      <c r="H20" s="882"/>
      <c r="I20" s="902"/>
      <c r="J20" s="889"/>
      <c r="K20" s="725"/>
      <c r="L20" s="725"/>
      <c r="M20" s="888"/>
    </row>
    <row r="21" spans="1:13">
      <c r="A21" s="898"/>
      <c r="B21" s="899"/>
      <c r="C21" s="767"/>
      <c r="D21" s="47" t="s">
        <v>625</v>
      </c>
      <c r="E21" s="127"/>
      <c r="F21" s="896"/>
      <c r="G21" s="897"/>
      <c r="H21" s="882"/>
      <c r="I21" s="903"/>
      <c r="J21" s="904"/>
      <c r="K21" s="890"/>
      <c r="L21" s="890"/>
      <c r="M21" s="888"/>
    </row>
    <row r="22" spans="1:13">
      <c r="A22" s="874">
        <v>5</v>
      </c>
      <c r="B22" s="875" t="s">
        <v>626</v>
      </c>
      <c r="C22" s="876"/>
      <c r="D22" s="438" t="s">
        <v>627</v>
      </c>
      <c r="E22" s="202"/>
      <c r="F22" s="900">
        <v>0.47408564814814813</v>
      </c>
      <c r="G22" s="897">
        <v>0.54791666666666672</v>
      </c>
      <c r="H22" s="881">
        <v>7.3831018518518587E-2</v>
      </c>
      <c r="I22" s="902">
        <v>20</v>
      </c>
      <c r="J22" s="889">
        <v>10</v>
      </c>
      <c r="K22" s="904">
        <v>0</v>
      </c>
      <c r="L22" s="904">
        <v>7</v>
      </c>
      <c r="M22" s="887">
        <v>30</v>
      </c>
    </row>
    <row r="23" spans="1:13">
      <c r="A23" s="874"/>
      <c r="B23" s="875"/>
      <c r="C23" s="876"/>
      <c r="D23" s="47" t="s">
        <v>628</v>
      </c>
      <c r="E23" s="127"/>
      <c r="F23" s="900"/>
      <c r="G23" s="897"/>
      <c r="H23" s="882"/>
      <c r="I23" s="902"/>
      <c r="J23" s="889"/>
      <c r="K23" s="725"/>
      <c r="L23" s="725"/>
      <c r="M23" s="888"/>
    </row>
    <row r="24" spans="1:13" ht="15.75" thickBot="1">
      <c r="A24" s="898"/>
      <c r="B24" s="899"/>
      <c r="C24" s="767"/>
      <c r="D24" s="47" t="s">
        <v>629</v>
      </c>
      <c r="E24" s="127"/>
      <c r="F24" s="901"/>
      <c r="G24" s="897"/>
      <c r="H24" s="882"/>
      <c r="I24" s="903"/>
      <c r="J24" s="904"/>
      <c r="K24" s="744"/>
      <c r="L24" s="744"/>
      <c r="M24" s="888"/>
    </row>
    <row r="25" spans="1:13" ht="15.75" thickBot="1">
      <c r="A25" s="678" t="s">
        <v>238</v>
      </c>
      <c r="B25" s="729"/>
      <c r="C25" s="729"/>
      <c r="D25" s="729"/>
      <c r="E25" s="729"/>
      <c r="F25" s="729"/>
      <c r="G25" s="729"/>
      <c r="H25" s="729"/>
      <c r="I25" s="729"/>
      <c r="J25" s="729"/>
      <c r="K25" s="730"/>
      <c r="L25" s="730"/>
      <c r="M25" s="731"/>
    </row>
    <row r="26" spans="1:13">
      <c r="A26" s="732">
        <v>1</v>
      </c>
      <c r="B26" s="906" t="s">
        <v>630</v>
      </c>
      <c r="C26" s="907" t="s">
        <v>631</v>
      </c>
      <c r="D26" s="48" t="s">
        <v>531</v>
      </c>
      <c r="E26" s="138"/>
      <c r="F26" s="877">
        <v>0.46875</v>
      </c>
      <c r="G26" s="879">
        <v>0.60929398148148151</v>
      </c>
      <c r="H26" s="881">
        <v>0.14054398148148151</v>
      </c>
      <c r="I26" s="908">
        <v>25</v>
      </c>
      <c r="J26" s="890">
        <v>10</v>
      </c>
      <c r="K26" s="736">
        <v>100</v>
      </c>
      <c r="L26" s="736">
        <v>10</v>
      </c>
      <c r="M26" s="727">
        <v>135</v>
      </c>
    </row>
    <row r="27" spans="1:13">
      <c r="A27" s="874"/>
      <c r="B27" s="875"/>
      <c r="C27" s="876"/>
      <c r="D27" s="48" t="s">
        <v>632</v>
      </c>
      <c r="E27" s="138"/>
      <c r="F27" s="878"/>
      <c r="G27" s="880"/>
      <c r="H27" s="882"/>
      <c r="I27" s="902"/>
      <c r="J27" s="889"/>
      <c r="K27" s="725"/>
      <c r="L27" s="725"/>
      <c r="M27" s="909"/>
    </row>
    <row r="28" spans="1:13" ht="15.75" thickBot="1">
      <c r="A28" s="874"/>
      <c r="B28" s="875"/>
      <c r="C28" s="876"/>
      <c r="D28" s="442" t="s">
        <v>534</v>
      </c>
      <c r="E28" s="140"/>
      <c r="F28" s="878"/>
      <c r="G28" s="880"/>
      <c r="H28" s="882"/>
      <c r="I28" s="902"/>
      <c r="J28" s="889"/>
      <c r="K28" s="890"/>
      <c r="L28" s="890"/>
      <c r="M28" s="909"/>
    </row>
    <row r="29" spans="1:13" ht="18.75" thickBot="1">
      <c r="A29" s="656" t="s">
        <v>50</v>
      </c>
      <c r="B29" s="657"/>
      <c r="C29" s="657"/>
      <c r="D29" s="657"/>
      <c r="E29" s="657"/>
      <c r="F29" s="657"/>
      <c r="G29" s="657"/>
      <c r="H29" s="657"/>
      <c r="I29" s="657"/>
      <c r="J29" s="657"/>
      <c r="K29" s="657"/>
      <c r="L29" s="657"/>
      <c r="M29" s="658"/>
    </row>
    <row r="30" spans="1:13">
      <c r="A30" s="695">
        <v>1</v>
      </c>
      <c r="B30" s="906" t="s">
        <v>622</v>
      </c>
      <c r="C30" s="910" t="s">
        <v>631</v>
      </c>
      <c r="D30" s="49" t="s">
        <v>633</v>
      </c>
      <c r="E30" s="143"/>
      <c r="F30" s="912">
        <v>0.47230324074074076</v>
      </c>
      <c r="G30" s="914">
        <v>0.62222222222222223</v>
      </c>
      <c r="H30" s="881">
        <v>0.14991898148148147</v>
      </c>
      <c r="I30" s="915">
        <v>10</v>
      </c>
      <c r="J30" s="886">
        <v>10</v>
      </c>
      <c r="K30" s="665">
        <v>100</v>
      </c>
      <c r="L30" s="665">
        <v>10</v>
      </c>
      <c r="M30" s="676">
        <v>120</v>
      </c>
    </row>
    <row r="31" spans="1:13">
      <c r="A31" s="893"/>
      <c r="B31" s="875"/>
      <c r="C31" s="911"/>
      <c r="D31" s="50" t="s">
        <v>634</v>
      </c>
      <c r="E31" s="144"/>
      <c r="F31" s="913"/>
      <c r="G31" s="897"/>
      <c r="H31" s="882"/>
      <c r="I31" s="884"/>
      <c r="J31" s="885"/>
      <c r="K31" s="644"/>
      <c r="L31" s="644"/>
      <c r="M31" s="888"/>
    </row>
    <row r="32" spans="1:13">
      <c r="A32" s="893"/>
      <c r="B32" s="875"/>
      <c r="C32" s="911"/>
      <c r="D32" s="443" t="s">
        <v>635</v>
      </c>
      <c r="E32" s="146"/>
      <c r="F32" s="913"/>
      <c r="G32" s="897"/>
      <c r="H32" s="882"/>
      <c r="I32" s="884"/>
      <c r="J32" s="885"/>
      <c r="K32" s="886"/>
      <c r="L32" s="886"/>
      <c r="M32" s="888"/>
    </row>
    <row r="33" spans="1:13">
      <c r="A33" s="893">
        <v>2</v>
      </c>
      <c r="B33" s="875" t="s">
        <v>617</v>
      </c>
      <c r="C33" s="911" t="s">
        <v>631</v>
      </c>
      <c r="D33" s="444" t="s">
        <v>636</v>
      </c>
      <c r="E33" s="210"/>
      <c r="F33" s="913">
        <v>0.47916666666666669</v>
      </c>
      <c r="G33" s="897">
        <v>0.63064814814814818</v>
      </c>
      <c r="H33" s="881">
        <v>0.15148148148148149</v>
      </c>
      <c r="I33" s="884">
        <v>25</v>
      </c>
      <c r="J33" s="885">
        <v>10</v>
      </c>
      <c r="K33" s="905">
        <v>70</v>
      </c>
      <c r="L33" s="905">
        <v>10</v>
      </c>
      <c r="M33" s="676">
        <v>105</v>
      </c>
    </row>
    <row r="34" spans="1:13">
      <c r="A34" s="893"/>
      <c r="B34" s="875"/>
      <c r="C34" s="911"/>
      <c r="D34" s="50" t="s">
        <v>637</v>
      </c>
      <c r="E34" s="144"/>
      <c r="F34" s="913"/>
      <c r="G34" s="897"/>
      <c r="H34" s="882"/>
      <c r="I34" s="884"/>
      <c r="J34" s="885"/>
      <c r="K34" s="644"/>
      <c r="L34" s="644"/>
      <c r="M34" s="888"/>
    </row>
    <row r="35" spans="1:13">
      <c r="A35" s="893"/>
      <c r="B35" s="875"/>
      <c r="C35" s="911"/>
      <c r="D35" s="443" t="s">
        <v>638</v>
      </c>
      <c r="E35" s="146"/>
      <c r="F35" s="913"/>
      <c r="G35" s="897"/>
      <c r="H35" s="882"/>
      <c r="I35" s="884"/>
      <c r="J35" s="885"/>
      <c r="K35" s="886"/>
      <c r="L35" s="886"/>
      <c r="M35" s="888"/>
    </row>
    <row r="36" spans="1:13">
      <c r="A36" s="874">
        <v>3</v>
      </c>
      <c r="B36" s="875" t="s">
        <v>639</v>
      </c>
      <c r="C36" s="911" t="s">
        <v>640</v>
      </c>
      <c r="D36" s="445" t="s">
        <v>583</v>
      </c>
      <c r="E36" s="446"/>
      <c r="F36" s="878">
        <v>0.47916666666666669</v>
      </c>
      <c r="G36" s="880">
        <v>0.63685185185185189</v>
      </c>
      <c r="H36" s="881">
        <v>0.15768518518518521</v>
      </c>
      <c r="I36" s="902">
        <v>30</v>
      </c>
      <c r="J36" s="889"/>
      <c r="K36" s="904">
        <v>0</v>
      </c>
      <c r="L36" s="904">
        <v>7</v>
      </c>
      <c r="M36" s="676">
        <v>0</v>
      </c>
    </row>
    <row r="37" spans="1:13">
      <c r="A37" s="874"/>
      <c r="B37" s="875"/>
      <c r="C37" s="911"/>
      <c r="D37" s="48" t="s">
        <v>256</v>
      </c>
      <c r="E37" s="138"/>
      <c r="F37" s="878"/>
      <c r="G37" s="880"/>
      <c r="H37" s="882"/>
      <c r="I37" s="902"/>
      <c r="J37" s="889"/>
      <c r="K37" s="725"/>
      <c r="L37" s="725"/>
      <c r="M37" s="888"/>
    </row>
    <row r="38" spans="1:13" ht="15.75" thickBot="1">
      <c r="A38" s="874"/>
      <c r="B38" s="875"/>
      <c r="C38" s="911"/>
      <c r="D38" s="442" t="s">
        <v>641</v>
      </c>
      <c r="E38" s="140"/>
      <c r="F38" s="878"/>
      <c r="G38" s="880"/>
      <c r="H38" s="882"/>
      <c r="I38" s="902"/>
      <c r="J38" s="889"/>
      <c r="K38" s="890"/>
      <c r="L38" s="890"/>
      <c r="M38" s="888"/>
    </row>
    <row r="39" spans="1:13" ht="18.75" thickBot="1">
      <c r="A39" s="678" t="s">
        <v>31</v>
      </c>
      <c r="B39" s="679"/>
      <c r="C39" s="679"/>
      <c r="D39" s="679"/>
      <c r="E39" s="679"/>
      <c r="F39" s="679"/>
      <c r="G39" s="679"/>
      <c r="H39" s="679"/>
      <c r="I39" s="679"/>
      <c r="J39" s="679"/>
      <c r="K39" s="680"/>
      <c r="L39" s="680"/>
      <c r="M39" s="681"/>
    </row>
    <row r="40" spans="1:13">
      <c r="A40" s="695">
        <v>1</v>
      </c>
      <c r="B40" s="906" t="s">
        <v>613</v>
      </c>
      <c r="C40" s="907" t="s">
        <v>614</v>
      </c>
      <c r="D40" s="49" t="s">
        <v>154</v>
      </c>
      <c r="E40" s="143"/>
      <c r="F40" s="916">
        <v>0.46875</v>
      </c>
      <c r="G40" s="914">
        <v>0.68275462962962974</v>
      </c>
      <c r="H40" s="881">
        <v>0.21400462962962974</v>
      </c>
      <c r="I40" s="915">
        <v>30</v>
      </c>
      <c r="J40" s="886">
        <v>10</v>
      </c>
      <c r="K40" s="665">
        <v>100</v>
      </c>
      <c r="L40" s="665">
        <v>9</v>
      </c>
      <c r="M40" s="676">
        <v>140</v>
      </c>
    </row>
    <row r="41" spans="1:13">
      <c r="A41" s="893"/>
      <c r="B41" s="875"/>
      <c r="C41" s="876"/>
      <c r="D41" s="41" t="s">
        <v>153</v>
      </c>
      <c r="E41" s="132"/>
      <c r="F41" s="896"/>
      <c r="G41" s="897"/>
      <c r="H41" s="882"/>
      <c r="I41" s="884"/>
      <c r="J41" s="885"/>
      <c r="K41" s="644"/>
      <c r="L41" s="644"/>
      <c r="M41" s="888"/>
    </row>
    <row r="42" spans="1:13" ht="15.75" thickBot="1">
      <c r="A42" s="893"/>
      <c r="B42" s="875"/>
      <c r="C42" s="876"/>
      <c r="D42" s="441" t="s">
        <v>143</v>
      </c>
      <c r="E42" s="110"/>
      <c r="F42" s="896"/>
      <c r="G42" s="897"/>
      <c r="H42" s="882"/>
      <c r="I42" s="884"/>
      <c r="J42" s="885"/>
      <c r="K42" s="886"/>
      <c r="L42" s="886"/>
      <c r="M42" s="888"/>
    </row>
    <row r="43" spans="1:13" ht="18.75" thickBot="1">
      <c r="A43" s="678" t="s">
        <v>29</v>
      </c>
      <c r="B43" s="679"/>
      <c r="C43" s="679"/>
      <c r="D43" s="679"/>
      <c r="E43" s="679"/>
      <c r="F43" s="679"/>
      <c r="G43" s="679"/>
      <c r="H43" s="679"/>
      <c r="I43" s="679"/>
      <c r="J43" s="679"/>
      <c r="K43" s="680"/>
      <c r="L43" s="680"/>
      <c r="M43" s="681"/>
    </row>
    <row r="44" spans="1:13">
      <c r="A44" s="695">
        <v>1</v>
      </c>
      <c r="B44" s="906" t="s">
        <v>621</v>
      </c>
      <c r="C44" s="907" t="s">
        <v>640</v>
      </c>
      <c r="D44" s="49" t="s">
        <v>185</v>
      </c>
      <c r="E44" s="143"/>
      <c r="F44" s="912">
        <v>0.47569444444444442</v>
      </c>
      <c r="G44" s="914">
        <v>0.59245370370370376</v>
      </c>
      <c r="H44" s="881">
        <v>0.11675925925925934</v>
      </c>
      <c r="I44" s="915">
        <v>30</v>
      </c>
      <c r="J44" s="886">
        <v>10</v>
      </c>
      <c r="K44" s="665">
        <v>100</v>
      </c>
      <c r="L44" s="665">
        <v>10</v>
      </c>
      <c r="M44" s="676">
        <v>140</v>
      </c>
    </row>
    <row r="45" spans="1:13">
      <c r="A45" s="893"/>
      <c r="B45" s="875"/>
      <c r="C45" s="876"/>
      <c r="D45" s="41" t="s">
        <v>270</v>
      </c>
      <c r="E45" s="132"/>
      <c r="F45" s="913"/>
      <c r="G45" s="897"/>
      <c r="H45" s="882"/>
      <c r="I45" s="884"/>
      <c r="J45" s="885"/>
      <c r="K45" s="644"/>
      <c r="L45" s="644"/>
      <c r="M45" s="888"/>
    </row>
    <row r="46" spans="1:13">
      <c r="A46" s="893"/>
      <c r="B46" s="875"/>
      <c r="C46" s="876"/>
      <c r="D46" s="441" t="s">
        <v>186</v>
      </c>
      <c r="E46" s="110"/>
      <c r="F46" s="913"/>
      <c r="G46" s="897"/>
      <c r="H46" s="882"/>
      <c r="I46" s="884"/>
      <c r="J46" s="885"/>
      <c r="K46" s="886"/>
      <c r="L46" s="886"/>
      <c r="M46" s="888"/>
    </row>
    <row r="47" spans="1:13" ht="25.5">
      <c r="A47" s="893">
        <v>2</v>
      </c>
      <c r="B47" s="875" t="s">
        <v>630</v>
      </c>
      <c r="C47" s="876" t="s">
        <v>631</v>
      </c>
      <c r="D47" s="444" t="s">
        <v>642</v>
      </c>
      <c r="E47" s="210"/>
      <c r="F47" s="913">
        <v>0.4826388888888889</v>
      </c>
      <c r="G47" s="897">
        <v>0.60884259259259255</v>
      </c>
      <c r="H47" s="881">
        <v>0.12620370370370365</v>
      </c>
      <c r="I47" s="884">
        <v>30</v>
      </c>
      <c r="J47" s="885">
        <v>10</v>
      </c>
      <c r="K47" s="905">
        <v>70</v>
      </c>
      <c r="L47" s="905">
        <v>10</v>
      </c>
      <c r="M47" s="676">
        <v>110</v>
      </c>
    </row>
    <row r="48" spans="1:13">
      <c r="A48" s="893"/>
      <c r="B48" s="875"/>
      <c r="C48" s="876"/>
      <c r="D48" s="41" t="s">
        <v>643</v>
      </c>
      <c r="E48" s="132"/>
      <c r="F48" s="913"/>
      <c r="G48" s="897"/>
      <c r="H48" s="882"/>
      <c r="I48" s="884"/>
      <c r="J48" s="885"/>
      <c r="K48" s="644"/>
      <c r="L48" s="644"/>
      <c r="M48" s="888"/>
    </row>
    <row r="49" spans="1:13">
      <c r="A49" s="893"/>
      <c r="B49" s="875"/>
      <c r="C49" s="876"/>
      <c r="D49" s="441" t="s">
        <v>644</v>
      </c>
      <c r="E49" s="110"/>
      <c r="F49" s="913"/>
      <c r="G49" s="897"/>
      <c r="H49" s="882"/>
      <c r="I49" s="884"/>
      <c r="J49" s="885"/>
      <c r="K49" s="886"/>
      <c r="L49" s="886"/>
      <c r="M49" s="888"/>
    </row>
    <row r="50" spans="1:13">
      <c r="A50" s="893">
        <v>3</v>
      </c>
      <c r="B50" s="894" t="s">
        <v>645</v>
      </c>
      <c r="C50" s="895" t="s">
        <v>614</v>
      </c>
      <c r="D50" s="444" t="s">
        <v>646</v>
      </c>
      <c r="E50" s="210"/>
      <c r="F50" s="913">
        <v>0.47916666666666669</v>
      </c>
      <c r="G50" s="897">
        <v>0.65873842592592591</v>
      </c>
      <c r="H50" s="881">
        <v>0.17957175925925922</v>
      </c>
      <c r="I50" s="884">
        <v>25</v>
      </c>
      <c r="J50" s="885">
        <v>10</v>
      </c>
      <c r="K50" s="905">
        <v>50</v>
      </c>
      <c r="L50" s="905">
        <v>10</v>
      </c>
      <c r="M50" s="676">
        <v>85</v>
      </c>
    </row>
    <row r="51" spans="1:13">
      <c r="A51" s="893"/>
      <c r="B51" s="894"/>
      <c r="C51" s="895"/>
      <c r="D51" s="41" t="s">
        <v>647</v>
      </c>
      <c r="E51" s="132"/>
      <c r="F51" s="913"/>
      <c r="G51" s="897"/>
      <c r="H51" s="882"/>
      <c r="I51" s="884"/>
      <c r="J51" s="885"/>
      <c r="K51" s="644"/>
      <c r="L51" s="644"/>
      <c r="M51" s="888"/>
    </row>
    <row r="52" spans="1:13">
      <c r="A52" s="893"/>
      <c r="B52" s="894"/>
      <c r="C52" s="895"/>
      <c r="D52" s="441" t="s">
        <v>648</v>
      </c>
      <c r="E52" s="110"/>
      <c r="F52" s="913"/>
      <c r="G52" s="897"/>
      <c r="H52" s="882"/>
      <c r="I52" s="884"/>
      <c r="J52" s="885"/>
      <c r="K52" s="886"/>
      <c r="L52" s="886"/>
      <c r="M52" s="888"/>
    </row>
    <row r="53" spans="1:13">
      <c r="A53" s="918">
        <v>4</v>
      </c>
      <c r="B53" s="919" t="s">
        <v>649</v>
      </c>
      <c r="C53" s="919" t="s">
        <v>614</v>
      </c>
      <c r="D53" s="41" t="s">
        <v>198</v>
      </c>
      <c r="E53" s="132"/>
      <c r="F53" s="921">
        <v>0.47222222222222227</v>
      </c>
      <c r="G53" s="921">
        <v>0.68256944444444445</v>
      </c>
      <c r="H53" s="881">
        <v>0.21034722222222219</v>
      </c>
      <c r="I53" s="917">
        <v>20</v>
      </c>
      <c r="J53" s="905">
        <v>10</v>
      </c>
      <c r="K53" s="905">
        <v>0</v>
      </c>
      <c r="L53" s="905">
        <v>9</v>
      </c>
      <c r="M53" s="676">
        <v>0</v>
      </c>
    </row>
    <row r="54" spans="1:13">
      <c r="A54" s="694"/>
      <c r="B54" s="673"/>
      <c r="C54" s="673"/>
      <c r="D54" s="41" t="s">
        <v>650</v>
      </c>
      <c r="E54" s="132"/>
      <c r="F54" s="922"/>
      <c r="G54" s="922"/>
      <c r="H54" s="882"/>
      <c r="I54" s="692"/>
      <c r="J54" s="644"/>
      <c r="K54" s="644"/>
      <c r="L54" s="644"/>
      <c r="M54" s="888"/>
    </row>
    <row r="55" spans="1:13">
      <c r="A55" s="695"/>
      <c r="B55" s="920"/>
      <c r="C55" s="920"/>
      <c r="D55" s="441" t="s">
        <v>194</v>
      </c>
      <c r="E55" s="110"/>
      <c r="F55" s="914"/>
      <c r="G55" s="914"/>
      <c r="H55" s="882"/>
      <c r="I55" s="915"/>
      <c r="J55" s="886"/>
      <c r="K55" s="886"/>
      <c r="L55" s="886"/>
      <c r="M55" s="888"/>
    </row>
    <row r="56" spans="1:13">
      <c r="A56" s="918">
        <v>5</v>
      </c>
      <c r="B56" s="919" t="s">
        <v>252</v>
      </c>
      <c r="C56" s="919" t="s">
        <v>640</v>
      </c>
      <c r="D56" s="41" t="s">
        <v>651</v>
      </c>
      <c r="E56" s="132"/>
      <c r="F56" s="921">
        <v>0.46875</v>
      </c>
      <c r="G56" s="921">
        <v>0.65457175925925926</v>
      </c>
      <c r="H56" s="881">
        <v>0.18582175925925926</v>
      </c>
      <c r="I56" s="917"/>
      <c r="J56" s="905"/>
      <c r="K56" s="905">
        <v>0</v>
      </c>
      <c r="L56" s="905">
        <v>6</v>
      </c>
      <c r="M56" s="676">
        <v>0</v>
      </c>
    </row>
    <row r="57" spans="1:13">
      <c r="A57" s="694"/>
      <c r="B57" s="673"/>
      <c r="C57" s="673"/>
      <c r="D57" s="41" t="s">
        <v>538</v>
      </c>
      <c r="E57" s="132"/>
      <c r="F57" s="922"/>
      <c r="G57" s="922"/>
      <c r="H57" s="882"/>
      <c r="I57" s="692"/>
      <c r="J57" s="644"/>
      <c r="K57" s="644"/>
      <c r="L57" s="644"/>
      <c r="M57" s="888"/>
    </row>
    <row r="58" spans="1:13" ht="15.75" thickBot="1">
      <c r="A58" s="695"/>
      <c r="B58" s="920"/>
      <c r="C58" s="920"/>
      <c r="D58" s="441" t="s">
        <v>197</v>
      </c>
      <c r="E58" s="110"/>
      <c r="F58" s="914"/>
      <c r="G58" s="914"/>
      <c r="H58" s="882"/>
      <c r="I58" s="915"/>
      <c r="J58" s="886"/>
      <c r="K58" s="886"/>
      <c r="L58" s="886"/>
      <c r="M58" s="888"/>
    </row>
    <row r="59" spans="1:13" ht="18.75" thickBot="1">
      <c r="A59" s="678" t="s">
        <v>33</v>
      </c>
      <c r="B59" s="679"/>
      <c r="C59" s="679"/>
      <c r="D59" s="679"/>
      <c r="E59" s="679"/>
      <c r="F59" s="679"/>
      <c r="G59" s="679"/>
      <c r="H59" s="679"/>
      <c r="I59" s="679"/>
      <c r="J59" s="679"/>
      <c r="K59" s="680"/>
      <c r="L59" s="680"/>
      <c r="M59" s="681"/>
    </row>
    <row r="60" spans="1:13" ht="25.5">
      <c r="A60" s="659">
        <v>1</v>
      </c>
      <c r="B60" s="923" t="s">
        <v>278</v>
      </c>
      <c r="C60" s="923" t="s">
        <v>640</v>
      </c>
      <c r="D60" s="100" t="s">
        <v>201</v>
      </c>
      <c r="E60" s="100"/>
      <c r="F60" s="924">
        <v>0.47916666666666669</v>
      </c>
      <c r="G60" s="924">
        <v>0.66891203703703705</v>
      </c>
      <c r="H60" s="881">
        <v>0.18974537037037037</v>
      </c>
      <c r="I60" s="926">
        <v>30</v>
      </c>
      <c r="J60" s="928">
        <v>10</v>
      </c>
      <c r="K60" s="685">
        <v>100</v>
      </c>
      <c r="L60" s="685">
        <v>9</v>
      </c>
      <c r="M60" s="929">
        <v>140</v>
      </c>
    </row>
    <row r="61" spans="1:13">
      <c r="A61" s="893"/>
      <c r="B61" s="875"/>
      <c r="C61" s="875"/>
      <c r="D61" s="41" t="s">
        <v>202</v>
      </c>
      <c r="E61" s="41"/>
      <c r="F61" s="925"/>
      <c r="G61" s="925"/>
      <c r="H61" s="882"/>
      <c r="I61" s="927"/>
      <c r="J61" s="894"/>
      <c r="K61" s="673"/>
      <c r="L61" s="673"/>
      <c r="M61" s="930"/>
    </row>
    <row r="62" spans="1:13" ht="15.75" thickBot="1">
      <c r="A62" s="893"/>
      <c r="B62" s="875"/>
      <c r="C62" s="875"/>
      <c r="D62" s="441" t="s">
        <v>203</v>
      </c>
      <c r="E62" s="441"/>
      <c r="F62" s="925"/>
      <c r="G62" s="925"/>
      <c r="H62" s="882"/>
      <c r="I62" s="927"/>
      <c r="J62" s="894"/>
      <c r="K62" s="920"/>
      <c r="L62" s="920"/>
      <c r="M62" s="930"/>
    </row>
    <row r="63" spans="1:13">
      <c r="A63" s="893">
        <v>2</v>
      </c>
      <c r="B63" s="875" t="s">
        <v>613</v>
      </c>
      <c r="C63" s="875" t="s">
        <v>614</v>
      </c>
      <c r="D63" s="49" t="s">
        <v>652</v>
      </c>
      <c r="E63" s="49"/>
      <c r="F63" s="925">
        <v>0.47222222222222227</v>
      </c>
      <c r="G63" s="925">
        <v>0.69791666666666663</v>
      </c>
      <c r="H63" s="881">
        <v>0.22569444444444436</v>
      </c>
      <c r="I63" s="927">
        <v>30</v>
      </c>
      <c r="J63" s="894">
        <v>10</v>
      </c>
      <c r="K63" s="919">
        <v>70</v>
      </c>
      <c r="L63" s="919">
        <v>9</v>
      </c>
      <c r="M63" s="929">
        <v>110</v>
      </c>
    </row>
    <row r="64" spans="1:13">
      <c r="A64" s="893"/>
      <c r="B64" s="875"/>
      <c r="C64" s="875"/>
      <c r="D64" s="41" t="s">
        <v>281</v>
      </c>
      <c r="E64" s="41"/>
      <c r="F64" s="925"/>
      <c r="G64" s="925"/>
      <c r="H64" s="882"/>
      <c r="I64" s="927"/>
      <c r="J64" s="894"/>
      <c r="K64" s="673"/>
      <c r="L64" s="673"/>
      <c r="M64" s="930"/>
    </row>
    <row r="65" spans="1:13" ht="15.75" thickBot="1">
      <c r="A65" s="893"/>
      <c r="B65" s="875"/>
      <c r="C65" s="875"/>
      <c r="D65" s="441" t="s">
        <v>653</v>
      </c>
      <c r="E65" s="441"/>
      <c r="F65" s="925"/>
      <c r="G65" s="925"/>
      <c r="H65" s="882"/>
      <c r="I65" s="927"/>
      <c r="J65" s="894"/>
      <c r="K65" s="920"/>
      <c r="L65" s="920"/>
      <c r="M65" s="930"/>
    </row>
    <row r="66" spans="1:13" ht="18.75" thickBot="1">
      <c r="A66" s="933" t="s">
        <v>32</v>
      </c>
      <c r="B66" s="934"/>
      <c r="C66" s="934"/>
      <c r="D66" s="934"/>
      <c r="E66" s="934"/>
      <c r="F66" s="934"/>
      <c r="G66" s="934"/>
      <c r="H66" s="934"/>
      <c r="I66" s="934"/>
      <c r="J66" s="934"/>
      <c r="K66" s="934"/>
      <c r="L66" s="934"/>
      <c r="M66" s="935"/>
    </row>
    <row r="67" spans="1:13">
      <c r="A67" s="659">
        <v>1</v>
      </c>
      <c r="B67" s="923" t="s">
        <v>621</v>
      </c>
      <c r="C67" s="923" t="s">
        <v>640</v>
      </c>
      <c r="D67" s="447" t="s">
        <v>227</v>
      </c>
      <c r="E67" s="447"/>
      <c r="F67" s="924">
        <v>0.47569444444444442</v>
      </c>
      <c r="G67" s="937">
        <v>0.56187500000000001</v>
      </c>
      <c r="H67" s="938">
        <v>8.6180555555555594E-2</v>
      </c>
      <c r="I67" s="931">
        <v>30</v>
      </c>
      <c r="J67" s="932">
        <v>10</v>
      </c>
      <c r="K67" s="932">
        <v>100</v>
      </c>
      <c r="L67" s="932">
        <v>9</v>
      </c>
      <c r="M67" s="929">
        <v>140</v>
      </c>
    </row>
    <row r="68" spans="1:13">
      <c r="A68" s="893"/>
      <c r="B68" s="875"/>
      <c r="C68" s="875"/>
      <c r="D68" s="448" t="s">
        <v>228</v>
      </c>
      <c r="E68" s="448"/>
      <c r="F68" s="925"/>
      <c r="G68" s="897"/>
      <c r="H68" s="882"/>
      <c r="I68" s="884"/>
      <c r="J68" s="885"/>
      <c r="K68" s="885"/>
      <c r="L68" s="885"/>
      <c r="M68" s="930"/>
    </row>
    <row r="69" spans="1:13">
      <c r="A69" s="893"/>
      <c r="B69" s="875"/>
      <c r="C69" s="875"/>
      <c r="D69" s="448" t="s">
        <v>229</v>
      </c>
      <c r="E69" s="448"/>
      <c r="F69" s="936"/>
      <c r="G69" s="921"/>
      <c r="H69" s="882"/>
      <c r="I69" s="884"/>
      <c r="J69" s="885"/>
      <c r="K69" s="885"/>
      <c r="L69" s="885"/>
      <c r="M69" s="930"/>
    </row>
    <row r="70" spans="1:13">
      <c r="A70" s="893">
        <v>2</v>
      </c>
      <c r="B70" s="875" t="s">
        <v>252</v>
      </c>
      <c r="C70" s="875" t="s">
        <v>640</v>
      </c>
      <c r="D70" s="449" t="s">
        <v>211</v>
      </c>
      <c r="E70" s="449"/>
      <c r="F70" s="925">
        <v>0.47083333333333338</v>
      </c>
      <c r="G70" s="897">
        <v>0.56936342592592593</v>
      </c>
      <c r="H70" s="881">
        <v>9.8530092592592544E-2</v>
      </c>
      <c r="I70" s="884">
        <v>25</v>
      </c>
      <c r="J70" s="885">
        <v>10</v>
      </c>
      <c r="K70" s="885">
        <v>70</v>
      </c>
      <c r="L70" s="885">
        <v>9</v>
      </c>
      <c r="M70" s="939">
        <v>105</v>
      </c>
    </row>
    <row r="71" spans="1:13">
      <c r="A71" s="893"/>
      <c r="B71" s="875"/>
      <c r="C71" s="875"/>
      <c r="D71" s="448" t="s">
        <v>212</v>
      </c>
      <c r="E71" s="448"/>
      <c r="F71" s="925"/>
      <c r="G71" s="897"/>
      <c r="H71" s="882"/>
      <c r="I71" s="884"/>
      <c r="J71" s="885"/>
      <c r="K71" s="885"/>
      <c r="L71" s="885"/>
      <c r="M71" s="930"/>
    </row>
    <row r="72" spans="1:13">
      <c r="A72" s="893"/>
      <c r="B72" s="875"/>
      <c r="C72" s="875"/>
      <c r="D72" s="448" t="s">
        <v>213</v>
      </c>
      <c r="E72" s="448"/>
      <c r="F72" s="925"/>
      <c r="G72" s="897"/>
      <c r="H72" s="882"/>
      <c r="I72" s="884"/>
      <c r="J72" s="885"/>
      <c r="K72" s="885"/>
      <c r="L72" s="885"/>
      <c r="M72" s="930"/>
    </row>
    <row r="73" spans="1:13">
      <c r="A73" s="893">
        <v>3</v>
      </c>
      <c r="B73" s="875" t="s">
        <v>630</v>
      </c>
      <c r="C73" s="875" t="s">
        <v>631</v>
      </c>
      <c r="D73" s="449" t="s">
        <v>654</v>
      </c>
      <c r="E73" s="449"/>
      <c r="F73" s="925">
        <v>0.47916666666666669</v>
      </c>
      <c r="G73" s="897">
        <v>0.63070601851851849</v>
      </c>
      <c r="H73" s="881">
        <v>0.1515393518518518</v>
      </c>
      <c r="I73" s="884">
        <v>30</v>
      </c>
      <c r="J73" s="885">
        <v>10</v>
      </c>
      <c r="K73" s="885">
        <v>50</v>
      </c>
      <c r="L73" s="885">
        <v>9</v>
      </c>
      <c r="M73" s="939">
        <v>90</v>
      </c>
    </row>
    <row r="74" spans="1:13">
      <c r="A74" s="893"/>
      <c r="B74" s="875"/>
      <c r="C74" s="875"/>
      <c r="D74" s="448" t="s">
        <v>573</v>
      </c>
      <c r="E74" s="448"/>
      <c r="F74" s="925"/>
      <c r="G74" s="897"/>
      <c r="H74" s="882"/>
      <c r="I74" s="884"/>
      <c r="J74" s="885"/>
      <c r="K74" s="885"/>
      <c r="L74" s="885"/>
      <c r="M74" s="930"/>
    </row>
    <row r="75" spans="1:13">
      <c r="A75" s="893"/>
      <c r="B75" s="875"/>
      <c r="C75" s="875"/>
      <c r="D75" s="448" t="s">
        <v>574</v>
      </c>
      <c r="E75" s="448"/>
      <c r="F75" s="925"/>
      <c r="G75" s="897"/>
      <c r="H75" s="882"/>
      <c r="I75" s="884"/>
      <c r="J75" s="885"/>
      <c r="K75" s="885"/>
      <c r="L75" s="885"/>
      <c r="M75" s="930"/>
    </row>
    <row r="76" spans="1:13">
      <c r="A76" s="893">
        <v>4</v>
      </c>
      <c r="B76" s="875" t="s">
        <v>613</v>
      </c>
      <c r="C76" s="875" t="s">
        <v>614</v>
      </c>
      <c r="D76" s="449" t="s">
        <v>655</v>
      </c>
      <c r="E76" s="449"/>
      <c r="F76" s="925">
        <v>0.5131944444444444</v>
      </c>
      <c r="G76" s="925">
        <v>0.69618055555555547</v>
      </c>
      <c r="H76" s="881">
        <v>0.18298611111111107</v>
      </c>
      <c r="I76" s="884">
        <v>30</v>
      </c>
      <c r="J76" s="885">
        <v>10</v>
      </c>
      <c r="K76" s="885">
        <v>20</v>
      </c>
      <c r="L76" s="885">
        <v>9</v>
      </c>
      <c r="M76" s="939">
        <v>60</v>
      </c>
    </row>
    <row r="77" spans="1:13">
      <c r="A77" s="893"/>
      <c r="B77" s="875"/>
      <c r="C77" s="875"/>
      <c r="D77" s="448" t="s">
        <v>656</v>
      </c>
      <c r="E77" s="448"/>
      <c r="F77" s="925"/>
      <c r="G77" s="925"/>
      <c r="H77" s="882"/>
      <c r="I77" s="884"/>
      <c r="J77" s="885"/>
      <c r="K77" s="885"/>
      <c r="L77" s="885"/>
      <c r="M77" s="930"/>
    </row>
    <row r="78" spans="1:13">
      <c r="A78" s="893"/>
      <c r="B78" s="875"/>
      <c r="C78" s="875"/>
      <c r="D78" s="448" t="s">
        <v>657</v>
      </c>
      <c r="E78" s="448"/>
      <c r="F78" s="925"/>
      <c r="G78" s="925"/>
      <c r="H78" s="882"/>
      <c r="I78" s="884"/>
      <c r="J78" s="885"/>
      <c r="K78" s="885"/>
      <c r="L78" s="885"/>
      <c r="M78" s="930"/>
    </row>
    <row r="79" spans="1:13">
      <c r="A79" s="893">
        <v>5</v>
      </c>
      <c r="B79" s="875" t="s">
        <v>562</v>
      </c>
      <c r="C79" s="875" t="s">
        <v>658</v>
      </c>
      <c r="D79" s="449" t="s">
        <v>564</v>
      </c>
      <c r="E79" s="449"/>
      <c r="F79" s="925">
        <v>0.47430555555555554</v>
      </c>
      <c r="G79" s="897">
        <v>0.64067129629629627</v>
      </c>
      <c r="H79" s="881">
        <v>0.16636574074074073</v>
      </c>
      <c r="I79" s="884">
        <v>25</v>
      </c>
      <c r="J79" s="885"/>
      <c r="K79" s="885">
        <v>0</v>
      </c>
      <c r="L79" s="885">
        <v>8</v>
      </c>
      <c r="M79" s="939">
        <v>0</v>
      </c>
    </row>
    <row r="80" spans="1:13">
      <c r="A80" s="893"/>
      <c r="B80" s="875"/>
      <c r="C80" s="875"/>
      <c r="D80" s="448" t="s">
        <v>567</v>
      </c>
      <c r="E80" s="448"/>
      <c r="F80" s="925"/>
      <c r="G80" s="897"/>
      <c r="H80" s="882"/>
      <c r="I80" s="884"/>
      <c r="J80" s="885"/>
      <c r="K80" s="885"/>
      <c r="L80" s="885"/>
      <c r="M80" s="930"/>
    </row>
    <row r="81" spans="1:13" ht="15.75" thickBot="1">
      <c r="A81" s="851"/>
      <c r="B81" s="631"/>
      <c r="C81" s="631"/>
      <c r="D81" s="450" t="s">
        <v>566</v>
      </c>
      <c r="E81" s="450"/>
      <c r="F81" s="941"/>
      <c r="G81" s="942"/>
      <c r="H81" s="943"/>
      <c r="I81" s="640"/>
      <c r="J81" s="642"/>
      <c r="K81" s="642"/>
      <c r="L81" s="642"/>
      <c r="M81" s="940"/>
    </row>
  </sheetData>
  <mergeCells count="263">
    <mergeCell ref="A79:A81"/>
    <mergeCell ref="B79:B81"/>
    <mergeCell ref="C79:C81"/>
    <mergeCell ref="F79:F81"/>
    <mergeCell ref="G79:G81"/>
    <mergeCell ref="H79:H81"/>
    <mergeCell ref="I73:I75"/>
    <mergeCell ref="J73:J75"/>
    <mergeCell ref="K73:K75"/>
    <mergeCell ref="I79:I81"/>
    <mergeCell ref="J79:J81"/>
    <mergeCell ref="K79:K81"/>
    <mergeCell ref="L79:L81"/>
    <mergeCell ref="M79:M81"/>
    <mergeCell ref="K70:K72"/>
    <mergeCell ref="L70:L72"/>
    <mergeCell ref="M70:M72"/>
    <mergeCell ref="F70:F72"/>
    <mergeCell ref="G70:G72"/>
    <mergeCell ref="H70:H72"/>
    <mergeCell ref="I70:I72"/>
    <mergeCell ref="J70:J72"/>
    <mergeCell ref="H76:H78"/>
    <mergeCell ref="I76:I78"/>
    <mergeCell ref="J76:J78"/>
    <mergeCell ref="K76:K78"/>
    <mergeCell ref="L76:L78"/>
    <mergeCell ref="M76:M78"/>
    <mergeCell ref="A70:A72"/>
    <mergeCell ref="B70:B72"/>
    <mergeCell ref="C70:C72"/>
    <mergeCell ref="L73:L75"/>
    <mergeCell ref="M73:M75"/>
    <mergeCell ref="H73:H75"/>
    <mergeCell ref="A76:A78"/>
    <mergeCell ref="B76:B78"/>
    <mergeCell ref="C76:C78"/>
    <mergeCell ref="F76:F78"/>
    <mergeCell ref="G76:G78"/>
    <mergeCell ref="A73:A75"/>
    <mergeCell ref="B73:B75"/>
    <mergeCell ref="C73:C75"/>
    <mergeCell ref="F73:F75"/>
    <mergeCell ref="G73:G75"/>
    <mergeCell ref="I63:I65"/>
    <mergeCell ref="J63:J65"/>
    <mergeCell ref="I67:I69"/>
    <mergeCell ref="J67:J69"/>
    <mergeCell ref="K67:K69"/>
    <mergeCell ref="L67:L69"/>
    <mergeCell ref="M67:M69"/>
    <mergeCell ref="K63:K65"/>
    <mergeCell ref="L63:L65"/>
    <mergeCell ref="M63:M65"/>
    <mergeCell ref="A66:M66"/>
    <mergeCell ref="A67:A69"/>
    <mergeCell ref="B67:B69"/>
    <mergeCell ref="C67:C69"/>
    <mergeCell ref="F67:F69"/>
    <mergeCell ref="G67:G69"/>
    <mergeCell ref="H67:H69"/>
    <mergeCell ref="A63:A65"/>
    <mergeCell ref="B63:B65"/>
    <mergeCell ref="C63:C65"/>
    <mergeCell ref="F63:F65"/>
    <mergeCell ref="G63:G65"/>
    <mergeCell ref="H63:H65"/>
    <mergeCell ref="A59:M59"/>
    <mergeCell ref="A60:A62"/>
    <mergeCell ref="B60:B62"/>
    <mergeCell ref="C60:C62"/>
    <mergeCell ref="F60:F62"/>
    <mergeCell ref="G60:G62"/>
    <mergeCell ref="H60:H62"/>
    <mergeCell ref="I60:I62"/>
    <mergeCell ref="J60:J62"/>
    <mergeCell ref="K60:K62"/>
    <mergeCell ref="L60:L62"/>
    <mergeCell ref="M60:M62"/>
    <mergeCell ref="I53:I55"/>
    <mergeCell ref="J53:J55"/>
    <mergeCell ref="K53:K55"/>
    <mergeCell ref="L53:L55"/>
    <mergeCell ref="M53:M55"/>
    <mergeCell ref="H53:H55"/>
    <mergeCell ref="A56:A58"/>
    <mergeCell ref="B56:B58"/>
    <mergeCell ref="C56:C58"/>
    <mergeCell ref="F56:F58"/>
    <mergeCell ref="G56:G58"/>
    <mergeCell ref="A53:A55"/>
    <mergeCell ref="B53:B55"/>
    <mergeCell ref="C53:C55"/>
    <mergeCell ref="F53:F55"/>
    <mergeCell ref="G53:G55"/>
    <mergeCell ref="H56:H58"/>
    <mergeCell ref="I56:I58"/>
    <mergeCell ref="J56:J58"/>
    <mergeCell ref="K56:K58"/>
    <mergeCell ref="L56:L58"/>
    <mergeCell ref="M56:M58"/>
    <mergeCell ref="I50:I52"/>
    <mergeCell ref="J50:J52"/>
    <mergeCell ref="K50:K52"/>
    <mergeCell ref="L50:L52"/>
    <mergeCell ref="M50:M52"/>
    <mergeCell ref="I47:I49"/>
    <mergeCell ref="J47:J49"/>
    <mergeCell ref="K47:K49"/>
    <mergeCell ref="L47:L49"/>
    <mergeCell ref="M47:M49"/>
    <mergeCell ref="A43:M43"/>
    <mergeCell ref="A44:A46"/>
    <mergeCell ref="B44:B46"/>
    <mergeCell ref="C44:C46"/>
    <mergeCell ref="F44:F46"/>
    <mergeCell ref="G44:G46"/>
    <mergeCell ref="H44:H46"/>
    <mergeCell ref="I44:I46"/>
    <mergeCell ref="A50:A52"/>
    <mergeCell ref="B50:B52"/>
    <mergeCell ref="C50:C52"/>
    <mergeCell ref="F50:F52"/>
    <mergeCell ref="G50:G52"/>
    <mergeCell ref="J44:J46"/>
    <mergeCell ref="K44:K46"/>
    <mergeCell ref="L44:L46"/>
    <mergeCell ref="M44:M46"/>
    <mergeCell ref="A47:A49"/>
    <mergeCell ref="B47:B49"/>
    <mergeCell ref="C47:C49"/>
    <mergeCell ref="F47:F49"/>
    <mergeCell ref="G47:G49"/>
    <mergeCell ref="H47:H49"/>
    <mergeCell ref="H50:H52"/>
    <mergeCell ref="A39:M39"/>
    <mergeCell ref="A40:A42"/>
    <mergeCell ref="B40:B42"/>
    <mergeCell ref="C40:C42"/>
    <mergeCell ref="F40:F42"/>
    <mergeCell ref="G40:G42"/>
    <mergeCell ref="H40:H42"/>
    <mergeCell ref="I40:I42"/>
    <mergeCell ref="J40:J42"/>
    <mergeCell ref="K40:K42"/>
    <mergeCell ref="L40:L42"/>
    <mergeCell ref="M40:M42"/>
    <mergeCell ref="I36:I38"/>
    <mergeCell ref="J36:J38"/>
    <mergeCell ref="K36:K38"/>
    <mergeCell ref="L36:L38"/>
    <mergeCell ref="M36:M38"/>
    <mergeCell ref="I33:I35"/>
    <mergeCell ref="J33:J35"/>
    <mergeCell ref="K33:K35"/>
    <mergeCell ref="L33:L35"/>
    <mergeCell ref="M33:M35"/>
    <mergeCell ref="A29:M29"/>
    <mergeCell ref="A30:A32"/>
    <mergeCell ref="B30:B32"/>
    <mergeCell ref="C30:C32"/>
    <mergeCell ref="F30:F32"/>
    <mergeCell ref="G30:G32"/>
    <mergeCell ref="H30:H32"/>
    <mergeCell ref="I30:I32"/>
    <mergeCell ref="A36:A38"/>
    <mergeCell ref="B36:B38"/>
    <mergeCell ref="C36:C38"/>
    <mergeCell ref="F36:F38"/>
    <mergeCell ref="G36:G38"/>
    <mergeCell ref="J30:J32"/>
    <mergeCell ref="K30:K32"/>
    <mergeCell ref="L30:L32"/>
    <mergeCell ref="M30:M32"/>
    <mergeCell ref="A33:A35"/>
    <mergeCell ref="B33:B35"/>
    <mergeCell ref="C33:C35"/>
    <mergeCell ref="F33:F35"/>
    <mergeCell ref="G33:G35"/>
    <mergeCell ref="H33:H35"/>
    <mergeCell ref="H36:H38"/>
    <mergeCell ref="A25:M25"/>
    <mergeCell ref="A26:A28"/>
    <mergeCell ref="B26:B28"/>
    <mergeCell ref="C26:C28"/>
    <mergeCell ref="F26:F28"/>
    <mergeCell ref="G26:G28"/>
    <mergeCell ref="H26:H28"/>
    <mergeCell ref="I26:I28"/>
    <mergeCell ref="J26:J28"/>
    <mergeCell ref="K26:K28"/>
    <mergeCell ref="L26:L28"/>
    <mergeCell ref="M26:M28"/>
    <mergeCell ref="H22:H24"/>
    <mergeCell ref="I22:I24"/>
    <mergeCell ref="J22:J24"/>
    <mergeCell ref="K22:K24"/>
    <mergeCell ref="L22:L24"/>
    <mergeCell ref="M22:M24"/>
    <mergeCell ref="I19:I21"/>
    <mergeCell ref="J19:J21"/>
    <mergeCell ref="K19:K21"/>
    <mergeCell ref="L19:L21"/>
    <mergeCell ref="M19:M21"/>
    <mergeCell ref="H19:H21"/>
    <mergeCell ref="A22:A24"/>
    <mergeCell ref="B22:B24"/>
    <mergeCell ref="C22:C24"/>
    <mergeCell ref="F22:F24"/>
    <mergeCell ref="G22:G24"/>
    <mergeCell ref="A19:A21"/>
    <mergeCell ref="B19:B21"/>
    <mergeCell ref="C19:C21"/>
    <mergeCell ref="F19:F21"/>
    <mergeCell ref="G19:G21"/>
    <mergeCell ref="H16:H18"/>
    <mergeCell ref="I16:I18"/>
    <mergeCell ref="J16:J18"/>
    <mergeCell ref="K16:K18"/>
    <mergeCell ref="L16:L18"/>
    <mergeCell ref="M16:M18"/>
    <mergeCell ref="I13:I15"/>
    <mergeCell ref="J13:J15"/>
    <mergeCell ref="K13:K15"/>
    <mergeCell ref="L13:L15"/>
    <mergeCell ref="M13:M15"/>
    <mergeCell ref="H13:H15"/>
    <mergeCell ref="A16:A18"/>
    <mergeCell ref="B16:B18"/>
    <mergeCell ref="C16:C18"/>
    <mergeCell ref="F16:F18"/>
    <mergeCell ref="G16:G18"/>
    <mergeCell ref="A13:A15"/>
    <mergeCell ref="B13:B15"/>
    <mergeCell ref="C13:C15"/>
    <mergeCell ref="F13:F15"/>
    <mergeCell ref="G13:G15"/>
    <mergeCell ref="H10:H12"/>
    <mergeCell ref="I10:I12"/>
    <mergeCell ref="J10:J12"/>
    <mergeCell ref="K10:K12"/>
    <mergeCell ref="L10:L12"/>
    <mergeCell ref="M10:M12"/>
    <mergeCell ref="J6:J8"/>
    <mergeCell ref="K6:K8"/>
    <mergeCell ref="L6:L8"/>
    <mergeCell ref="M6:M8"/>
    <mergeCell ref="A9:M9"/>
    <mergeCell ref="A10:A12"/>
    <mergeCell ref="B10:B12"/>
    <mergeCell ref="C10:C12"/>
    <mergeCell ref="F10:F12"/>
    <mergeCell ref="G10:G12"/>
    <mergeCell ref="A2:M2"/>
    <mergeCell ref="A3:M3"/>
    <mergeCell ref="A5:M5"/>
    <mergeCell ref="A6:A8"/>
    <mergeCell ref="B6:B8"/>
    <mergeCell ref="C6:C8"/>
    <mergeCell ref="F6:F8"/>
    <mergeCell ref="G6:G8"/>
    <mergeCell ref="H6:H8"/>
    <mergeCell ref="I6:I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2"/>
  <sheetViews>
    <sheetView topLeftCell="A31" workbookViewId="0">
      <selection sqref="A1:M93"/>
    </sheetView>
  </sheetViews>
  <sheetFormatPr defaultRowHeight="15"/>
  <cols>
    <col min="2" max="2" width="10.85546875" customWidth="1"/>
    <col min="3" max="3" width="15.5703125" customWidth="1"/>
    <col min="4" max="4" width="23.140625" customWidth="1"/>
    <col min="12" max="12" width="12" customWidth="1"/>
  </cols>
  <sheetData>
    <row r="1" spans="1:13" ht="24" customHeight="1" thickBot="1">
      <c r="A1" s="756" t="s">
        <v>688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8"/>
    </row>
    <row r="2" spans="1:13" ht="30" customHeight="1" thickBot="1">
      <c r="A2" s="756" t="s">
        <v>689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60"/>
    </row>
    <row r="3" spans="1:13" ht="108.75" thickBot="1">
      <c r="A3" s="43" t="s">
        <v>22</v>
      </c>
      <c r="B3" s="44" t="s">
        <v>90</v>
      </c>
      <c r="C3" s="44" t="s">
        <v>91</v>
      </c>
      <c r="D3" s="44" t="s">
        <v>23</v>
      </c>
      <c r="E3" s="44" t="s">
        <v>92</v>
      </c>
      <c r="F3" s="45" t="s">
        <v>93</v>
      </c>
      <c r="G3" s="45" t="s">
        <v>94</v>
      </c>
      <c r="H3" s="45" t="s">
        <v>95</v>
      </c>
      <c r="I3" s="124" t="s">
        <v>96</v>
      </c>
      <c r="J3" s="124" t="s">
        <v>97</v>
      </c>
      <c r="K3" s="124" t="s">
        <v>98</v>
      </c>
      <c r="L3" s="124" t="s">
        <v>99</v>
      </c>
      <c r="M3" s="46" t="s">
        <v>403</v>
      </c>
    </row>
    <row r="4" spans="1:13" ht="15.75" customHeight="1" thickBot="1">
      <c r="A4" s="678" t="s">
        <v>49</v>
      </c>
      <c r="B4" s="729"/>
      <c r="C4" s="729"/>
      <c r="D4" s="729"/>
      <c r="E4" s="729"/>
      <c r="F4" s="729"/>
      <c r="G4" s="729"/>
      <c r="H4" s="729"/>
      <c r="I4" s="729"/>
      <c r="J4" s="729"/>
      <c r="K4" s="730"/>
      <c r="L4" s="730"/>
      <c r="M4" s="731"/>
    </row>
    <row r="5" spans="1:13" ht="15" customHeight="1">
      <c r="A5" s="764" t="s">
        <v>690</v>
      </c>
      <c r="B5" s="875" t="s">
        <v>691</v>
      </c>
      <c r="C5" s="944" t="s">
        <v>692</v>
      </c>
      <c r="D5" s="438" t="s">
        <v>260</v>
      </c>
      <c r="E5" s="202"/>
      <c r="F5" s="733">
        <v>0.41666666666666669</v>
      </c>
      <c r="G5" s="734">
        <v>0.53055555555555556</v>
      </c>
      <c r="H5" s="734">
        <f>G5-F5</f>
        <v>0.11388888888888887</v>
      </c>
      <c r="I5" s="883">
        <v>30</v>
      </c>
      <c r="J5" s="889">
        <v>10</v>
      </c>
      <c r="K5" s="736">
        <v>100</v>
      </c>
      <c r="L5" s="736">
        <v>6</v>
      </c>
      <c r="M5" s="773">
        <f>SUM(I5:K5)</f>
        <v>140</v>
      </c>
    </row>
    <row r="6" spans="1:13">
      <c r="A6" s="764"/>
      <c r="B6" s="875"/>
      <c r="C6" s="944"/>
      <c r="D6" s="47" t="s">
        <v>107</v>
      </c>
      <c r="E6" s="127"/>
      <c r="F6" s="945"/>
      <c r="G6" s="882"/>
      <c r="H6" s="882"/>
      <c r="I6" s="883"/>
      <c r="J6" s="889"/>
      <c r="K6" s="725"/>
      <c r="L6" s="725"/>
      <c r="M6" s="774"/>
    </row>
    <row r="7" spans="1:13">
      <c r="A7" s="764"/>
      <c r="B7" s="875"/>
      <c r="C7" s="944"/>
      <c r="D7" s="128" t="s">
        <v>693</v>
      </c>
      <c r="E7" s="129"/>
      <c r="F7" s="945"/>
      <c r="G7" s="882"/>
      <c r="H7" s="882"/>
      <c r="I7" s="883"/>
      <c r="J7" s="889"/>
      <c r="K7" s="726"/>
      <c r="L7" s="726"/>
      <c r="M7" s="774"/>
    </row>
    <row r="8" spans="1:13">
      <c r="A8" s="764"/>
      <c r="B8" s="875"/>
      <c r="C8" s="944"/>
      <c r="D8" s="438"/>
      <c r="E8" s="202"/>
      <c r="F8" s="946"/>
      <c r="G8" s="947"/>
      <c r="H8" s="947"/>
      <c r="I8" s="883"/>
      <c r="J8" s="889"/>
      <c r="K8" s="904"/>
      <c r="L8" s="904"/>
      <c r="M8" s="773">
        <f t="shared" ref="M8" si="0">SUM(I8:K8)</f>
        <v>0</v>
      </c>
    </row>
    <row r="9" spans="1:13">
      <c r="A9" s="764"/>
      <c r="B9" s="875"/>
      <c r="C9" s="944"/>
      <c r="D9" s="47"/>
      <c r="E9" s="127"/>
      <c r="F9" s="946"/>
      <c r="G9" s="947"/>
      <c r="H9" s="947"/>
      <c r="I9" s="883"/>
      <c r="J9" s="889"/>
      <c r="K9" s="725"/>
      <c r="L9" s="725"/>
      <c r="M9" s="774"/>
    </row>
    <row r="10" spans="1:13" ht="15.75" thickBot="1">
      <c r="A10" s="764"/>
      <c r="B10" s="875"/>
      <c r="C10" s="944"/>
      <c r="D10" s="128"/>
      <c r="E10" s="129"/>
      <c r="F10" s="946"/>
      <c r="G10" s="947"/>
      <c r="H10" s="947"/>
      <c r="I10" s="883"/>
      <c r="J10" s="889"/>
      <c r="K10" s="744"/>
      <c r="L10" s="744"/>
      <c r="M10" s="774"/>
    </row>
    <row r="11" spans="1:13" ht="15.75" customHeight="1" thickBot="1">
      <c r="A11" s="678" t="s">
        <v>25</v>
      </c>
      <c r="B11" s="729"/>
      <c r="C11" s="729"/>
      <c r="D11" s="729"/>
      <c r="E11" s="729"/>
      <c r="F11" s="729"/>
      <c r="G11" s="729"/>
      <c r="H11" s="729"/>
      <c r="I11" s="729"/>
      <c r="J11" s="729"/>
      <c r="K11" s="730"/>
      <c r="L11" s="730"/>
      <c r="M11" s="731"/>
    </row>
    <row r="12" spans="1:13" ht="15" customHeight="1">
      <c r="A12" s="850" t="s">
        <v>690</v>
      </c>
      <c r="B12" s="894" t="s">
        <v>252</v>
      </c>
      <c r="C12" s="948" t="s">
        <v>694</v>
      </c>
      <c r="D12" s="440" t="s">
        <v>136</v>
      </c>
      <c r="E12" s="205"/>
      <c r="F12" s="733">
        <v>0.4201388888888889</v>
      </c>
      <c r="G12" s="734">
        <v>0.51388888888888895</v>
      </c>
      <c r="H12" s="734">
        <f>G12-F12</f>
        <v>9.3750000000000056E-2</v>
      </c>
      <c r="I12" s="884">
        <v>30</v>
      </c>
      <c r="J12" s="885">
        <v>10</v>
      </c>
      <c r="K12" s="665">
        <v>100</v>
      </c>
      <c r="L12" s="665">
        <v>6</v>
      </c>
      <c r="M12" s="785">
        <f>SUM(I12:K12)</f>
        <v>140</v>
      </c>
    </row>
    <row r="13" spans="1:13">
      <c r="A13" s="850"/>
      <c r="B13" s="894"/>
      <c r="C13" s="948"/>
      <c r="D13" s="41" t="s">
        <v>253</v>
      </c>
      <c r="E13" s="132"/>
      <c r="F13" s="945"/>
      <c r="G13" s="882"/>
      <c r="H13" s="882"/>
      <c r="I13" s="884"/>
      <c r="J13" s="885"/>
      <c r="K13" s="644"/>
      <c r="L13" s="644"/>
      <c r="M13" s="786"/>
    </row>
    <row r="14" spans="1:13">
      <c r="A14" s="850"/>
      <c r="B14" s="894"/>
      <c r="C14" s="948"/>
      <c r="D14" s="133" t="s">
        <v>138</v>
      </c>
      <c r="E14" s="110"/>
      <c r="F14" s="945"/>
      <c r="G14" s="882"/>
      <c r="H14" s="882"/>
      <c r="I14" s="884"/>
      <c r="J14" s="885"/>
      <c r="K14" s="648"/>
      <c r="L14" s="648"/>
      <c r="M14" s="786"/>
    </row>
    <row r="15" spans="1:13" ht="15" customHeight="1">
      <c r="A15" s="850" t="s">
        <v>695</v>
      </c>
      <c r="B15" s="894" t="s">
        <v>630</v>
      </c>
      <c r="C15" s="948" t="s">
        <v>696</v>
      </c>
      <c r="D15" s="440" t="s">
        <v>697</v>
      </c>
      <c r="E15" s="205"/>
      <c r="F15" s="733">
        <v>0.42708333333333331</v>
      </c>
      <c r="G15" s="734">
        <v>0.5444444444444444</v>
      </c>
      <c r="H15" s="734">
        <f>G15-F15</f>
        <v>0.11736111111111108</v>
      </c>
      <c r="I15" s="884">
        <v>25</v>
      </c>
      <c r="J15" s="885">
        <v>10</v>
      </c>
      <c r="K15" s="905">
        <v>70</v>
      </c>
      <c r="L15" s="905">
        <v>6</v>
      </c>
      <c r="M15" s="785">
        <f t="shared" ref="M15" si="1">SUM(I15:K15)</f>
        <v>105</v>
      </c>
    </row>
    <row r="16" spans="1:13">
      <c r="A16" s="850"/>
      <c r="B16" s="894"/>
      <c r="C16" s="948"/>
      <c r="D16" s="41" t="s">
        <v>698</v>
      </c>
      <c r="E16" s="132"/>
      <c r="F16" s="945"/>
      <c r="G16" s="882"/>
      <c r="H16" s="882"/>
      <c r="I16" s="884"/>
      <c r="J16" s="885"/>
      <c r="K16" s="644"/>
      <c r="L16" s="644"/>
      <c r="M16" s="786"/>
    </row>
    <row r="17" spans="1:14">
      <c r="A17" s="850"/>
      <c r="B17" s="894"/>
      <c r="C17" s="948"/>
      <c r="D17" s="133" t="s">
        <v>699</v>
      </c>
      <c r="E17" s="110"/>
      <c r="F17" s="945"/>
      <c r="G17" s="882"/>
      <c r="H17" s="882"/>
      <c r="I17" s="884"/>
      <c r="J17" s="885"/>
      <c r="K17" s="648"/>
      <c r="L17" s="648"/>
      <c r="M17" s="786"/>
    </row>
    <row r="18" spans="1:14" ht="15" customHeight="1">
      <c r="A18" s="764" t="s">
        <v>700</v>
      </c>
      <c r="B18" s="875" t="s">
        <v>248</v>
      </c>
      <c r="C18" s="944" t="s">
        <v>694</v>
      </c>
      <c r="D18" s="438" t="s">
        <v>111</v>
      </c>
      <c r="E18" s="202"/>
      <c r="F18" s="733">
        <v>0.43402777777777773</v>
      </c>
      <c r="G18" s="734">
        <v>0.57430555555555551</v>
      </c>
      <c r="H18" s="734">
        <f>G18-F18</f>
        <v>0.14027777777777778</v>
      </c>
      <c r="I18" s="902">
        <v>30</v>
      </c>
      <c r="J18" s="889">
        <v>10</v>
      </c>
      <c r="K18" s="904">
        <v>50</v>
      </c>
      <c r="L18" s="904">
        <v>6</v>
      </c>
      <c r="M18" s="785">
        <f t="shared" ref="M18" si="2">SUM(I18:K18)</f>
        <v>90</v>
      </c>
    </row>
    <row r="19" spans="1:14">
      <c r="A19" s="764"/>
      <c r="B19" s="875"/>
      <c r="C19" s="944"/>
      <c r="D19" s="47" t="s">
        <v>256</v>
      </c>
      <c r="E19" s="127"/>
      <c r="F19" s="945"/>
      <c r="G19" s="882"/>
      <c r="H19" s="882"/>
      <c r="I19" s="902"/>
      <c r="J19" s="889"/>
      <c r="K19" s="725"/>
      <c r="L19" s="725"/>
      <c r="M19" s="786"/>
    </row>
    <row r="20" spans="1:14">
      <c r="A20" s="898"/>
      <c r="B20" s="899"/>
      <c r="C20" s="767"/>
      <c r="D20" s="47" t="s">
        <v>507</v>
      </c>
      <c r="E20" s="127"/>
      <c r="F20" s="945"/>
      <c r="G20" s="882"/>
      <c r="H20" s="882"/>
      <c r="I20" s="903"/>
      <c r="J20" s="904"/>
      <c r="K20" s="726"/>
      <c r="L20" s="726"/>
      <c r="M20" s="786"/>
    </row>
    <row r="21" spans="1:14" ht="15" customHeight="1">
      <c r="A21" s="764">
        <v>4</v>
      </c>
      <c r="B21" s="875" t="s">
        <v>701</v>
      </c>
      <c r="C21" s="944" t="s">
        <v>692</v>
      </c>
      <c r="D21" s="438" t="s">
        <v>647</v>
      </c>
      <c r="E21" s="202"/>
      <c r="F21" s="733">
        <v>0.4236111111111111</v>
      </c>
      <c r="G21" s="734">
        <v>0.54166666666666663</v>
      </c>
      <c r="H21" s="734">
        <f>G21-F21</f>
        <v>0.11805555555555552</v>
      </c>
      <c r="I21" s="902">
        <v>30</v>
      </c>
      <c r="J21" s="889">
        <v>10</v>
      </c>
      <c r="K21" s="904">
        <v>20</v>
      </c>
      <c r="L21" s="904">
        <v>6</v>
      </c>
      <c r="M21" s="785">
        <f t="shared" ref="M21" si="3">SUM(I21:K21)</f>
        <v>60</v>
      </c>
      <c r="N21" t="s">
        <v>722</v>
      </c>
    </row>
    <row r="22" spans="1:14">
      <c r="A22" s="764"/>
      <c r="B22" s="875"/>
      <c r="C22" s="944"/>
      <c r="D22" s="47" t="s">
        <v>702</v>
      </c>
      <c r="E22" s="127"/>
      <c r="F22" s="945"/>
      <c r="G22" s="882"/>
      <c r="H22" s="882"/>
      <c r="I22" s="902"/>
      <c r="J22" s="889"/>
      <c r="K22" s="725"/>
      <c r="L22" s="725"/>
      <c r="M22" s="786"/>
      <c r="N22" t="s">
        <v>723</v>
      </c>
    </row>
    <row r="23" spans="1:14">
      <c r="A23" s="898"/>
      <c r="B23" s="899"/>
      <c r="C23" s="767"/>
      <c r="D23" s="47" t="s">
        <v>703</v>
      </c>
      <c r="E23" s="127"/>
      <c r="F23" s="945"/>
      <c r="G23" s="882"/>
      <c r="H23" s="882"/>
      <c r="I23" s="903"/>
      <c r="J23" s="904"/>
      <c r="K23" s="726"/>
      <c r="L23" s="726"/>
      <c r="M23" s="786"/>
    </row>
    <row r="24" spans="1:14">
      <c r="A24" s="764"/>
      <c r="B24" s="875"/>
      <c r="C24" s="944"/>
      <c r="D24" s="438"/>
      <c r="E24" s="202"/>
      <c r="F24" s="946"/>
      <c r="G24" s="949"/>
      <c r="H24" s="949"/>
      <c r="I24" s="902"/>
      <c r="J24" s="889"/>
      <c r="K24" s="904"/>
      <c r="L24" s="904"/>
      <c r="M24" s="785">
        <f t="shared" ref="M24" si="4">SUM(I24:K24)</f>
        <v>0</v>
      </c>
    </row>
    <row r="25" spans="1:14">
      <c r="A25" s="764"/>
      <c r="B25" s="875"/>
      <c r="C25" s="944"/>
      <c r="D25" s="47"/>
      <c r="E25" s="127"/>
      <c r="F25" s="946"/>
      <c r="G25" s="949"/>
      <c r="H25" s="949"/>
      <c r="I25" s="902"/>
      <c r="J25" s="889"/>
      <c r="K25" s="725"/>
      <c r="L25" s="725"/>
      <c r="M25" s="786"/>
    </row>
    <row r="26" spans="1:14" ht="15.75" thickBot="1">
      <c r="A26" s="898"/>
      <c r="B26" s="899"/>
      <c r="C26" s="767"/>
      <c r="D26" s="47"/>
      <c r="E26" s="127"/>
      <c r="F26" s="790"/>
      <c r="G26" s="949"/>
      <c r="H26" s="949"/>
      <c r="I26" s="903"/>
      <c r="J26" s="904"/>
      <c r="K26" s="744"/>
      <c r="L26" s="744"/>
      <c r="M26" s="786"/>
    </row>
    <row r="27" spans="1:14" ht="15.75" customHeight="1" thickBot="1">
      <c r="A27" s="678" t="s">
        <v>238</v>
      </c>
      <c r="B27" s="729"/>
      <c r="C27" s="729"/>
      <c r="D27" s="729"/>
      <c r="E27" s="729"/>
      <c r="F27" s="729"/>
      <c r="G27" s="729"/>
      <c r="H27" s="729"/>
      <c r="I27" s="729"/>
      <c r="J27" s="729"/>
      <c r="K27" s="730"/>
      <c r="L27" s="730"/>
      <c r="M27" s="731"/>
    </row>
    <row r="28" spans="1:14">
      <c r="A28" s="732" t="s">
        <v>690</v>
      </c>
      <c r="B28" s="634" t="s">
        <v>630</v>
      </c>
      <c r="C28" s="696" t="s">
        <v>696</v>
      </c>
      <c r="D28" s="48" t="s">
        <v>632</v>
      </c>
      <c r="E28" s="138"/>
      <c r="F28" s="733">
        <v>0.4236111111111111</v>
      </c>
      <c r="G28" s="734">
        <v>0.5805555555555556</v>
      </c>
      <c r="H28" s="734">
        <f>G28-F28</f>
        <v>0.1569444444444445</v>
      </c>
      <c r="I28" s="735">
        <v>25</v>
      </c>
      <c r="J28" s="726">
        <v>10</v>
      </c>
      <c r="K28" s="736">
        <v>100</v>
      </c>
      <c r="L28" s="736">
        <v>7</v>
      </c>
      <c r="M28" s="727">
        <f>SUM(I28:K28)</f>
        <v>135</v>
      </c>
    </row>
    <row r="29" spans="1:14">
      <c r="A29" s="764"/>
      <c r="B29" s="875"/>
      <c r="C29" s="944"/>
      <c r="D29" s="48" t="s">
        <v>704</v>
      </c>
      <c r="E29" s="138"/>
      <c r="F29" s="945"/>
      <c r="G29" s="882"/>
      <c r="H29" s="882"/>
      <c r="I29" s="902"/>
      <c r="J29" s="889"/>
      <c r="K29" s="725"/>
      <c r="L29" s="725"/>
      <c r="M29" s="796"/>
    </row>
    <row r="30" spans="1:14">
      <c r="A30" s="764"/>
      <c r="B30" s="875"/>
      <c r="C30" s="944"/>
      <c r="D30" s="139" t="s">
        <v>534</v>
      </c>
      <c r="E30" s="140"/>
      <c r="F30" s="945"/>
      <c r="G30" s="882"/>
      <c r="H30" s="882"/>
      <c r="I30" s="902"/>
      <c r="J30" s="889"/>
      <c r="K30" s="726"/>
      <c r="L30" s="726"/>
      <c r="M30" s="796"/>
    </row>
    <row r="31" spans="1:14">
      <c r="A31" s="764"/>
      <c r="B31" s="875"/>
      <c r="C31" s="944"/>
      <c r="D31" s="445"/>
      <c r="E31" s="446"/>
      <c r="F31" s="945"/>
      <c r="G31" s="882"/>
      <c r="H31" s="882"/>
      <c r="I31" s="902"/>
      <c r="J31" s="889"/>
      <c r="K31" s="904"/>
      <c r="L31" s="904"/>
      <c r="M31" s="727">
        <f t="shared" ref="M31" si="5">SUM(I31:K31)</f>
        <v>0</v>
      </c>
    </row>
    <row r="32" spans="1:14">
      <c r="A32" s="764"/>
      <c r="B32" s="875"/>
      <c r="C32" s="944"/>
      <c r="D32" s="48"/>
      <c r="E32" s="138"/>
      <c r="F32" s="945"/>
      <c r="G32" s="882"/>
      <c r="H32" s="882"/>
      <c r="I32" s="902"/>
      <c r="J32" s="889"/>
      <c r="K32" s="725"/>
      <c r="L32" s="725"/>
      <c r="M32" s="796"/>
    </row>
    <row r="33" spans="1:13" ht="15.75" thickBot="1">
      <c r="A33" s="898"/>
      <c r="B33" s="899"/>
      <c r="C33" s="767"/>
      <c r="D33" s="48"/>
      <c r="E33" s="138"/>
      <c r="F33" s="950"/>
      <c r="G33" s="951"/>
      <c r="H33" s="951"/>
      <c r="I33" s="903"/>
      <c r="J33" s="904"/>
      <c r="K33" s="744"/>
      <c r="L33" s="744"/>
      <c r="M33" s="796"/>
    </row>
    <row r="34" spans="1:13" ht="18.75" customHeight="1" thickBot="1">
      <c r="A34" s="656" t="s">
        <v>50</v>
      </c>
      <c r="B34" s="657"/>
      <c r="C34" s="657"/>
      <c r="D34" s="657"/>
      <c r="E34" s="657"/>
      <c r="F34" s="657"/>
      <c r="G34" s="657"/>
      <c r="H34" s="657"/>
      <c r="I34" s="657"/>
      <c r="J34" s="657"/>
      <c r="K34" s="657"/>
      <c r="L34" s="657"/>
      <c r="M34" s="658"/>
    </row>
    <row r="35" spans="1:13" ht="15" customHeight="1">
      <c r="A35" s="695" t="s">
        <v>690</v>
      </c>
      <c r="B35" s="634" t="s">
        <v>705</v>
      </c>
      <c r="C35" s="798" t="s">
        <v>692</v>
      </c>
      <c r="D35" s="49" t="s">
        <v>146</v>
      </c>
      <c r="E35" s="143"/>
      <c r="F35" s="733">
        <v>0.43055555555555558</v>
      </c>
      <c r="G35" s="734">
        <v>0.52847222222222223</v>
      </c>
      <c r="H35" s="734">
        <f>G35-F35</f>
        <v>9.7916666666666652E-2</v>
      </c>
      <c r="I35" s="693">
        <v>30</v>
      </c>
      <c r="J35" s="648">
        <v>10</v>
      </c>
      <c r="K35" s="665">
        <v>100</v>
      </c>
      <c r="L35" s="665">
        <v>7</v>
      </c>
      <c r="M35" s="676">
        <f>SUM(I35:K35)</f>
        <v>140</v>
      </c>
    </row>
    <row r="36" spans="1:13">
      <c r="A36" s="850"/>
      <c r="B36" s="875"/>
      <c r="C36" s="952"/>
      <c r="D36" s="50" t="s">
        <v>145</v>
      </c>
      <c r="E36" s="144"/>
      <c r="F36" s="945"/>
      <c r="G36" s="882"/>
      <c r="H36" s="882"/>
      <c r="I36" s="884"/>
      <c r="J36" s="885"/>
      <c r="K36" s="644"/>
      <c r="L36" s="644"/>
      <c r="M36" s="786"/>
    </row>
    <row r="37" spans="1:13">
      <c r="A37" s="850"/>
      <c r="B37" s="875"/>
      <c r="C37" s="952"/>
      <c r="D37" s="145" t="s">
        <v>706</v>
      </c>
      <c r="E37" s="146"/>
      <c r="F37" s="945"/>
      <c r="G37" s="882"/>
      <c r="H37" s="882"/>
      <c r="I37" s="884"/>
      <c r="J37" s="885"/>
      <c r="K37" s="648"/>
      <c r="L37" s="648"/>
      <c r="M37" s="786"/>
    </row>
    <row r="38" spans="1:13">
      <c r="A38" s="850" t="s">
        <v>695</v>
      </c>
      <c r="B38" s="875" t="s">
        <v>617</v>
      </c>
      <c r="C38" s="952" t="s">
        <v>696</v>
      </c>
      <c r="D38" s="444" t="s">
        <v>636</v>
      </c>
      <c r="E38" s="210"/>
      <c r="F38" s="733">
        <v>0.4236111111111111</v>
      </c>
      <c r="G38" s="734">
        <v>0.52916666666666667</v>
      </c>
      <c r="H38" s="734">
        <f>G38-F38</f>
        <v>0.10555555555555557</v>
      </c>
      <c r="I38" s="884">
        <v>25</v>
      </c>
      <c r="J38" s="885">
        <v>10</v>
      </c>
      <c r="K38" s="905">
        <v>70</v>
      </c>
      <c r="L38" s="905">
        <v>7</v>
      </c>
      <c r="M38" s="676">
        <f t="shared" ref="M38" si="6">SUM(I38:K38)</f>
        <v>105</v>
      </c>
    </row>
    <row r="39" spans="1:13">
      <c r="A39" s="850"/>
      <c r="B39" s="875"/>
      <c r="C39" s="952"/>
      <c r="D39" s="50" t="s">
        <v>638</v>
      </c>
      <c r="E39" s="144"/>
      <c r="F39" s="945"/>
      <c r="G39" s="882"/>
      <c r="H39" s="882"/>
      <c r="I39" s="884"/>
      <c r="J39" s="885"/>
      <c r="K39" s="644"/>
      <c r="L39" s="644"/>
      <c r="M39" s="786"/>
    </row>
    <row r="40" spans="1:13">
      <c r="A40" s="850"/>
      <c r="B40" s="875"/>
      <c r="C40" s="952"/>
      <c r="D40" s="145" t="s">
        <v>707</v>
      </c>
      <c r="E40" s="146"/>
      <c r="F40" s="945"/>
      <c r="G40" s="882"/>
      <c r="H40" s="882"/>
      <c r="I40" s="884"/>
      <c r="J40" s="885"/>
      <c r="K40" s="648"/>
      <c r="L40" s="648"/>
      <c r="M40" s="786"/>
    </row>
    <row r="41" spans="1:13">
      <c r="A41" s="764" t="s">
        <v>700</v>
      </c>
      <c r="B41" s="875" t="s">
        <v>622</v>
      </c>
      <c r="C41" s="952" t="s">
        <v>696</v>
      </c>
      <c r="D41" s="445" t="s">
        <v>633</v>
      </c>
      <c r="E41" s="446"/>
      <c r="F41" s="733">
        <v>0.44097222222222227</v>
      </c>
      <c r="G41" s="734">
        <v>0.58263888888888882</v>
      </c>
      <c r="H41" s="734">
        <f>G41-F41</f>
        <v>0.14166666666666655</v>
      </c>
      <c r="I41" s="902">
        <v>20</v>
      </c>
      <c r="J41" s="889">
        <v>10</v>
      </c>
      <c r="K41" s="904">
        <v>50</v>
      </c>
      <c r="L41" s="904">
        <v>7</v>
      </c>
      <c r="M41" s="676">
        <f t="shared" ref="M41" si="7">SUM(I41:K41)</f>
        <v>80</v>
      </c>
    </row>
    <row r="42" spans="1:13">
      <c r="A42" s="764"/>
      <c r="B42" s="875"/>
      <c r="C42" s="952"/>
      <c r="D42" s="48" t="s">
        <v>635</v>
      </c>
      <c r="E42" s="138"/>
      <c r="F42" s="945"/>
      <c r="G42" s="882"/>
      <c r="H42" s="882"/>
      <c r="I42" s="902"/>
      <c r="J42" s="889"/>
      <c r="K42" s="725"/>
      <c r="L42" s="725"/>
      <c r="M42" s="786"/>
    </row>
    <row r="43" spans="1:13">
      <c r="A43" s="764"/>
      <c r="B43" s="875"/>
      <c r="C43" s="952"/>
      <c r="D43" s="139" t="s">
        <v>708</v>
      </c>
      <c r="E43" s="140"/>
      <c r="F43" s="945"/>
      <c r="G43" s="882"/>
      <c r="H43" s="882"/>
      <c r="I43" s="902"/>
      <c r="J43" s="889"/>
      <c r="K43" s="726"/>
      <c r="L43" s="726"/>
      <c r="M43" s="786"/>
    </row>
    <row r="44" spans="1:13">
      <c r="A44" s="850"/>
      <c r="B44" s="875"/>
      <c r="C44" s="952"/>
      <c r="D44" s="444"/>
      <c r="E44" s="210"/>
      <c r="F44" s="954"/>
      <c r="G44" s="882"/>
      <c r="H44" s="882"/>
      <c r="I44" s="902"/>
      <c r="J44" s="885"/>
      <c r="K44" s="905"/>
      <c r="L44" s="905"/>
      <c r="M44" s="676">
        <f t="shared" ref="M44" si="8">SUM(I44:K44)</f>
        <v>0</v>
      </c>
    </row>
    <row r="45" spans="1:13">
      <c r="A45" s="850"/>
      <c r="B45" s="875"/>
      <c r="C45" s="952"/>
      <c r="D45" s="50"/>
      <c r="E45" s="144"/>
      <c r="F45" s="954"/>
      <c r="G45" s="882"/>
      <c r="H45" s="882"/>
      <c r="I45" s="902"/>
      <c r="J45" s="885"/>
      <c r="K45" s="644"/>
      <c r="L45" s="644"/>
      <c r="M45" s="786"/>
    </row>
    <row r="46" spans="1:13" ht="15.75" thickBot="1">
      <c r="A46" s="918"/>
      <c r="B46" s="899"/>
      <c r="C46" s="953"/>
      <c r="D46" s="50"/>
      <c r="E46" s="144"/>
      <c r="F46" s="955"/>
      <c r="G46" s="882"/>
      <c r="H46" s="882"/>
      <c r="I46" s="902"/>
      <c r="J46" s="905"/>
      <c r="K46" s="645"/>
      <c r="L46" s="645"/>
      <c r="M46" s="786"/>
    </row>
    <row r="47" spans="1:13" ht="18.75" customHeight="1" thickBot="1">
      <c r="A47" s="678" t="s">
        <v>31</v>
      </c>
      <c r="B47" s="679"/>
      <c r="C47" s="679"/>
      <c r="D47" s="679"/>
      <c r="E47" s="679"/>
      <c r="F47" s="679"/>
      <c r="G47" s="679"/>
      <c r="H47" s="679"/>
      <c r="I47" s="679"/>
      <c r="J47" s="679"/>
      <c r="K47" s="680"/>
      <c r="L47" s="680"/>
      <c r="M47" s="681"/>
    </row>
    <row r="48" spans="1:13" ht="15" customHeight="1">
      <c r="A48" s="695" t="s">
        <v>690</v>
      </c>
      <c r="B48" s="634" t="s">
        <v>278</v>
      </c>
      <c r="C48" s="696" t="s">
        <v>694</v>
      </c>
      <c r="D48" s="49" t="s">
        <v>583</v>
      </c>
      <c r="E48" s="143"/>
      <c r="F48" s="733">
        <v>0.4201388888888889</v>
      </c>
      <c r="G48" s="734">
        <v>0.58194444444444449</v>
      </c>
      <c r="H48" s="734">
        <f>G48-F48</f>
        <v>0.16180555555555559</v>
      </c>
      <c r="I48" s="693">
        <v>30</v>
      </c>
      <c r="J48" s="648">
        <v>10</v>
      </c>
      <c r="K48" s="665">
        <v>100</v>
      </c>
      <c r="L48" s="665">
        <v>8</v>
      </c>
      <c r="M48" s="676">
        <f>SUM(I48:K48)</f>
        <v>140</v>
      </c>
    </row>
    <row r="49" spans="1:13">
      <c r="A49" s="850"/>
      <c r="B49" s="875"/>
      <c r="C49" s="944"/>
      <c r="D49" s="41" t="s">
        <v>268</v>
      </c>
      <c r="E49" s="132"/>
      <c r="F49" s="945"/>
      <c r="G49" s="882"/>
      <c r="H49" s="882"/>
      <c r="I49" s="884"/>
      <c r="J49" s="885"/>
      <c r="K49" s="644"/>
      <c r="L49" s="644"/>
      <c r="M49" s="786"/>
    </row>
    <row r="50" spans="1:13">
      <c r="A50" s="850"/>
      <c r="B50" s="875"/>
      <c r="C50" s="944"/>
      <c r="D50" s="133" t="s">
        <v>709</v>
      </c>
      <c r="E50" s="110"/>
      <c r="F50" s="945"/>
      <c r="G50" s="882"/>
      <c r="H50" s="882"/>
      <c r="I50" s="884"/>
      <c r="J50" s="885"/>
      <c r="K50" s="648"/>
      <c r="L50" s="648"/>
      <c r="M50" s="786"/>
    </row>
    <row r="51" spans="1:13">
      <c r="A51" s="850"/>
      <c r="B51" s="875"/>
      <c r="C51" s="944"/>
      <c r="D51" s="444"/>
      <c r="E51" s="210"/>
      <c r="F51" s="956"/>
      <c r="G51" s="949"/>
      <c r="H51" s="949"/>
      <c r="I51" s="884"/>
      <c r="J51" s="885"/>
      <c r="K51" s="905"/>
      <c r="L51" s="905"/>
      <c r="M51" s="676">
        <f t="shared" ref="M51" si="9">SUM(I51:K51)</f>
        <v>0</v>
      </c>
    </row>
    <row r="52" spans="1:13">
      <c r="A52" s="850"/>
      <c r="B52" s="875"/>
      <c r="C52" s="944"/>
      <c r="D52" s="41"/>
      <c r="E52" s="132"/>
      <c r="F52" s="956"/>
      <c r="G52" s="949"/>
      <c r="H52" s="949"/>
      <c r="I52" s="884"/>
      <c r="J52" s="885"/>
      <c r="K52" s="644"/>
      <c r="L52" s="644"/>
      <c r="M52" s="786"/>
    </row>
    <row r="53" spans="1:13" ht="15.75" thickBot="1">
      <c r="A53" s="918"/>
      <c r="B53" s="899"/>
      <c r="C53" s="767"/>
      <c r="D53" s="41"/>
      <c r="E53" s="132"/>
      <c r="F53" s="864"/>
      <c r="G53" s="957"/>
      <c r="H53" s="957"/>
      <c r="I53" s="917"/>
      <c r="J53" s="905"/>
      <c r="K53" s="648"/>
      <c r="L53" s="648"/>
      <c r="M53" s="786"/>
    </row>
    <row r="54" spans="1:13" ht="18.75" customHeight="1" thickBot="1">
      <c r="A54" s="678" t="s">
        <v>29</v>
      </c>
      <c r="B54" s="679"/>
      <c r="C54" s="679"/>
      <c r="D54" s="679"/>
      <c r="E54" s="679"/>
      <c r="F54" s="679"/>
      <c r="G54" s="679"/>
      <c r="H54" s="679"/>
      <c r="I54" s="679"/>
      <c r="J54" s="679"/>
      <c r="K54" s="680"/>
      <c r="L54" s="680"/>
      <c r="M54" s="681"/>
    </row>
    <row r="55" spans="1:13" ht="15" customHeight="1">
      <c r="A55" s="695" t="s">
        <v>690</v>
      </c>
      <c r="B55" s="634" t="s">
        <v>252</v>
      </c>
      <c r="C55" s="696" t="s">
        <v>694</v>
      </c>
      <c r="D55" s="49" t="s">
        <v>270</v>
      </c>
      <c r="E55" s="143"/>
      <c r="F55" s="733">
        <v>0.42708333333333331</v>
      </c>
      <c r="G55" s="734">
        <v>0.50069444444444444</v>
      </c>
      <c r="H55" s="734">
        <f>G55-F55</f>
        <v>7.3611111111111127E-2</v>
      </c>
      <c r="I55" s="693">
        <v>30</v>
      </c>
      <c r="J55" s="648">
        <v>10</v>
      </c>
      <c r="K55" s="665">
        <v>100</v>
      </c>
      <c r="L55" s="665">
        <v>9</v>
      </c>
      <c r="M55" s="676">
        <f>SUM(I55:K55)</f>
        <v>140</v>
      </c>
    </row>
    <row r="56" spans="1:13">
      <c r="A56" s="850"/>
      <c r="B56" s="875"/>
      <c r="C56" s="944"/>
      <c r="D56" s="41" t="s">
        <v>186</v>
      </c>
      <c r="E56" s="132"/>
      <c r="F56" s="945"/>
      <c r="G56" s="882"/>
      <c r="H56" s="882"/>
      <c r="I56" s="884"/>
      <c r="J56" s="885"/>
      <c r="K56" s="644"/>
      <c r="L56" s="644"/>
      <c r="M56" s="786"/>
    </row>
    <row r="57" spans="1:13">
      <c r="A57" s="850"/>
      <c r="B57" s="875"/>
      <c r="C57" s="944"/>
      <c r="D57" s="133" t="s">
        <v>538</v>
      </c>
      <c r="E57" s="110"/>
      <c r="F57" s="945"/>
      <c r="G57" s="882"/>
      <c r="H57" s="882"/>
      <c r="I57" s="884"/>
      <c r="J57" s="885"/>
      <c r="K57" s="648"/>
      <c r="L57" s="648"/>
      <c r="M57" s="786"/>
    </row>
    <row r="58" spans="1:13">
      <c r="A58" s="850" t="s">
        <v>695</v>
      </c>
      <c r="B58" s="875" t="s">
        <v>710</v>
      </c>
      <c r="C58" s="944" t="s">
        <v>70</v>
      </c>
      <c r="D58" s="444" t="s">
        <v>711</v>
      </c>
      <c r="E58" s="210"/>
      <c r="F58" s="733">
        <v>0.41666666666666669</v>
      </c>
      <c r="G58" s="734">
        <v>0.52847222222222223</v>
      </c>
      <c r="H58" s="734">
        <f>G58-F58</f>
        <v>0.11180555555555555</v>
      </c>
      <c r="I58" s="884">
        <v>30</v>
      </c>
      <c r="J58" s="885">
        <v>10</v>
      </c>
      <c r="K58" s="905">
        <v>70</v>
      </c>
      <c r="L58" s="905">
        <v>9</v>
      </c>
      <c r="M58" s="676">
        <f t="shared" ref="M58" si="10">SUM(I58:K58)</f>
        <v>110</v>
      </c>
    </row>
    <row r="59" spans="1:13">
      <c r="A59" s="850"/>
      <c r="B59" s="875"/>
      <c r="C59" s="944"/>
      <c r="D59" s="41" t="s">
        <v>166</v>
      </c>
      <c r="E59" s="132"/>
      <c r="F59" s="945"/>
      <c r="G59" s="882"/>
      <c r="H59" s="882"/>
      <c r="I59" s="884"/>
      <c r="J59" s="885"/>
      <c r="K59" s="644"/>
      <c r="L59" s="644"/>
      <c r="M59" s="786"/>
    </row>
    <row r="60" spans="1:13">
      <c r="A60" s="850"/>
      <c r="B60" s="875"/>
      <c r="C60" s="944"/>
      <c r="D60" s="133" t="s">
        <v>232</v>
      </c>
      <c r="E60" s="110"/>
      <c r="F60" s="945"/>
      <c r="G60" s="882"/>
      <c r="H60" s="882"/>
      <c r="I60" s="884"/>
      <c r="J60" s="885"/>
      <c r="K60" s="648"/>
      <c r="L60" s="648"/>
      <c r="M60" s="786"/>
    </row>
    <row r="61" spans="1:13">
      <c r="A61" s="850"/>
      <c r="B61" s="875"/>
      <c r="C61" s="944"/>
      <c r="D61" s="444"/>
      <c r="E61" s="210"/>
      <c r="F61" s="954"/>
      <c r="G61" s="949"/>
      <c r="H61" s="949"/>
      <c r="I61" s="884"/>
      <c r="J61" s="885" t="s">
        <v>30</v>
      </c>
      <c r="K61" s="905"/>
      <c r="L61" s="905"/>
      <c r="M61" s="676">
        <f t="shared" ref="M61" si="11">SUM(I61:K61)</f>
        <v>0</v>
      </c>
    </row>
    <row r="62" spans="1:13">
      <c r="A62" s="850"/>
      <c r="B62" s="875"/>
      <c r="C62" s="944"/>
      <c r="D62" s="41"/>
      <c r="E62" s="132"/>
      <c r="F62" s="954"/>
      <c r="G62" s="949"/>
      <c r="H62" s="949"/>
      <c r="I62" s="884"/>
      <c r="J62" s="885"/>
      <c r="K62" s="644"/>
      <c r="L62" s="644"/>
      <c r="M62" s="786"/>
    </row>
    <row r="63" spans="1:13" ht="15.75" thickBot="1">
      <c r="A63" s="918"/>
      <c r="B63" s="899"/>
      <c r="C63" s="767"/>
      <c r="D63" s="41"/>
      <c r="E63" s="132"/>
      <c r="F63" s="955"/>
      <c r="G63" s="957"/>
      <c r="H63" s="957"/>
      <c r="I63" s="917"/>
      <c r="J63" s="905"/>
      <c r="K63" s="645"/>
      <c r="L63" s="645"/>
      <c r="M63" s="786"/>
    </row>
    <row r="64" spans="1:13" ht="18.75" customHeight="1" thickBot="1">
      <c r="A64" s="678" t="s">
        <v>33</v>
      </c>
      <c r="B64" s="679"/>
      <c r="C64" s="679"/>
      <c r="D64" s="679"/>
      <c r="E64" s="679"/>
      <c r="F64" s="679"/>
      <c r="G64" s="679"/>
      <c r="H64" s="679"/>
      <c r="I64" s="679"/>
      <c r="J64" s="679"/>
      <c r="K64" s="680"/>
      <c r="L64" s="680"/>
      <c r="M64" s="681"/>
    </row>
    <row r="65" spans="1:13" ht="15" customHeight="1">
      <c r="A65" s="695" t="s">
        <v>690</v>
      </c>
      <c r="B65" s="634" t="s">
        <v>278</v>
      </c>
      <c r="C65" s="696" t="s">
        <v>694</v>
      </c>
      <c r="D65" s="49" t="s">
        <v>201</v>
      </c>
      <c r="E65" s="100"/>
      <c r="F65" s="733">
        <v>0.43402777777777773</v>
      </c>
      <c r="G65" s="734">
        <v>0.5444444444444444</v>
      </c>
      <c r="H65" s="734">
        <f>G65-F65</f>
        <v>0.11041666666666666</v>
      </c>
      <c r="I65" s="926">
        <v>30</v>
      </c>
      <c r="J65" s="928">
        <v>10</v>
      </c>
      <c r="K65" s="685">
        <v>100</v>
      </c>
      <c r="L65" s="685">
        <v>7</v>
      </c>
      <c r="M65" s="929">
        <f>SUM(I65:K65)</f>
        <v>140</v>
      </c>
    </row>
    <row r="66" spans="1:13">
      <c r="A66" s="850"/>
      <c r="B66" s="875"/>
      <c r="C66" s="944"/>
      <c r="D66" s="41" t="s">
        <v>202</v>
      </c>
      <c r="E66" s="41"/>
      <c r="F66" s="945"/>
      <c r="G66" s="882"/>
      <c r="H66" s="882"/>
      <c r="I66" s="927"/>
      <c r="J66" s="894"/>
      <c r="K66" s="673"/>
      <c r="L66" s="673"/>
      <c r="M66" s="831"/>
    </row>
    <row r="67" spans="1:13" ht="15.75" thickBot="1">
      <c r="A67" s="850"/>
      <c r="B67" s="875"/>
      <c r="C67" s="944"/>
      <c r="D67" s="133" t="s">
        <v>203</v>
      </c>
      <c r="E67" s="133"/>
      <c r="F67" s="945"/>
      <c r="G67" s="882"/>
      <c r="H67" s="882"/>
      <c r="I67" s="927"/>
      <c r="J67" s="894"/>
      <c r="K67" s="675"/>
      <c r="L67" s="675"/>
      <c r="M67" s="831"/>
    </row>
    <row r="68" spans="1:13">
      <c r="A68" s="850" t="s">
        <v>695</v>
      </c>
      <c r="B68" s="875" t="s">
        <v>712</v>
      </c>
      <c r="C68" s="875" t="s">
        <v>405</v>
      </c>
      <c r="D68" s="49" t="s">
        <v>285</v>
      </c>
      <c r="E68" s="49"/>
      <c r="F68" s="733">
        <v>0.44097222222222227</v>
      </c>
      <c r="G68" s="734">
        <v>0.56527777777777777</v>
      </c>
      <c r="H68" s="734">
        <f>G68-F68</f>
        <v>0.1243055555555555</v>
      </c>
      <c r="I68" s="927">
        <v>30</v>
      </c>
      <c r="J68" s="894">
        <v>10</v>
      </c>
      <c r="K68" s="919">
        <v>70</v>
      </c>
      <c r="L68" s="919">
        <v>7</v>
      </c>
      <c r="M68" s="929">
        <f>SUM(I68:K68)</f>
        <v>110</v>
      </c>
    </row>
    <row r="69" spans="1:13">
      <c r="A69" s="850"/>
      <c r="B69" s="875"/>
      <c r="C69" s="875"/>
      <c r="D69" s="41" t="s">
        <v>286</v>
      </c>
      <c r="E69" s="41"/>
      <c r="F69" s="945"/>
      <c r="G69" s="882"/>
      <c r="H69" s="882"/>
      <c r="I69" s="927"/>
      <c r="J69" s="894"/>
      <c r="K69" s="673"/>
      <c r="L69" s="673"/>
      <c r="M69" s="831"/>
    </row>
    <row r="70" spans="1:13" ht="15.75" thickBot="1">
      <c r="A70" s="850"/>
      <c r="B70" s="875"/>
      <c r="C70" s="875"/>
      <c r="D70" s="133" t="s">
        <v>713</v>
      </c>
      <c r="E70" s="133"/>
      <c r="F70" s="945"/>
      <c r="G70" s="882"/>
      <c r="H70" s="882"/>
      <c r="I70" s="927"/>
      <c r="J70" s="894"/>
      <c r="K70" s="675"/>
      <c r="L70" s="675"/>
      <c r="M70" s="831"/>
    </row>
    <row r="71" spans="1:13" ht="15" customHeight="1">
      <c r="A71" s="850" t="s">
        <v>700</v>
      </c>
      <c r="B71" s="875" t="s">
        <v>714</v>
      </c>
      <c r="C71" s="875" t="s">
        <v>692</v>
      </c>
      <c r="D71" s="49" t="s">
        <v>715</v>
      </c>
      <c r="E71" s="49"/>
      <c r="F71" s="733">
        <v>0.4201388888888889</v>
      </c>
      <c r="G71" s="734">
        <v>0.55069444444444449</v>
      </c>
      <c r="H71" s="734">
        <f>G71-F71</f>
        <v>0.13055555555555559</v>
      </c>
      <c r="I71" s="927">
        <v>30</v>
      </c>
      <c r="J71" s="894">
        <v>10</v>
      </c>
      <c r="K71" s="919">
        <v>50</v>
      </c>
      <c r="L71" s="919">
        <v>7</v>
      </c>
      <c r="M71" s="929">
        <f t="shared" ref="M71" si="12">SUM(I71:K71)</f>
        <v>90</v>
      </c>
    </row>
    <row r="72" spans="1:13">
      <c r="A72" s="850"/>
      <c r="B72" s="875"/>
      <c r="C72" s="875"/>
      <c r="D72" s="41" t="s">
        <v>716</v>
      </c>
      <c r="E72" s="41"/>
      <c r="F72" s="945"/>
      <c r="G72" s="882"/>
      <c r="H72" s="882"/>
      <c r="I72" s="927"/>
      <c r="J72" s="894"/>
      <c r="K72" s="673"/>
      <c r="L72" s="673"/>
      <c r="M72" s="831"/>
    </row>
    <row r="73" spans="1:13" ht="15.75" thickBot="1">
      <c r="A73" s="850"/>
      <c r="B73" s="875"/>
      <c r="C73" s="875"/>
      <c r="D73" s="133" t="s">
        <v>652</v>
      </c>
      <c r="E73" s="133"/>
      <c r="F73" s="945"/>
      <c r="G73" s="882"/>
      <c r="H73" s="882"/>
      <c r="I73" s="927"/>
      <c r="J73" s="894"/>
      <c r="K73" s="675"/>
      <c r="L73" s="675"/>
      <c r="M73" s="831"/>
    </row>
    <row r="74" spans="1:13">
      <c r="A74" s="850"/>
      <c r="B74" s="875"/>
      <c r="C74" s="875"/>
      <c r="D74" s="49"/>
      <c r="E74" s="49"/>
      <c r="F74" s="962"/>
      <c r="G74" s="962"/>
      <c r="H74" s="962"/>
      <c r="I74" s="927"/>
      <c r="J74" s="894"/>
      <c r="K74" s="919"/>
      <c r="L74" s="919"/>
      <c r="M74" s="929">
        <f t="shared" ref="M74" si="13">SUM(I74:K74)</f>
        <v>0</v>
      </c>
    </row>
    <row r="75" spans="1:13">
      <c r="A75" s="850"/>
      <c r="B75" s="875"/>
      <c r="C75" s="875"/>
      <c r="D75" s="41"/>
      <c r="E75" s="41"/>
      <c r="F75" s="962"/>
      <c r="G75" s="962"/>
      <c r="H75" s="962"/>
      <c r="I75" s="927"/>
      <c r="J75" s="894"/>
      <c r="K75" s="673"/>
      <c r="L75" s="673"/>
      <c r="M75" s="831"/>
    </row>
    <row r="76" spans="1:13" ht="15.75" thickBot="1">
      <c r="A76" s="960"/>
      <c r="B76" s="961"/>
      <c r="C76" s="961"/>
      <c r="D76" s="42"/>
      <c r="E76" s="42"/>
      <c r="F76" s="963"/>
      <c r="G76" s="963"/>
      <c r="H76" s="963"/>
      <c r="I76" s="958"/>
      <c r="J76" s="959"/>
      <c r="K76" s="674"/>
      <c r="L76" s="674"/>
      <c r="M76" s="831"/>
    </row>
    <row r="77" spans="1:13" ht="18.75" customHeight="1" thickBot="1">
      <c r="A77" s="656" t="s">
        <v>32</v>
      </c>
      <c r="B77" s="657"/>
      <c r="C77" s="657"/>
      <c r="D77" s="657"/>
      <c r="E77" s="657"/>
      <c r="F77" s="657"/>
      <c r="G77" s="657"/>
      <c r="H77" s="657"/>
      <c r="I77" s="657"/>
      <c r="J77" s="657"/>
      <c r="K77" s="657"/>
      <c r="L77" s="657"/>
      <c r="M77" s="658"/>
    </row>
    <row r="78" spans="1:13" ht="15" customHeight="1">
      <c r="A78" s="659" t="s">
        <v>690</v>
      </c>
      <c r="B78" s="923" t="s">
        <v>252</v>
      </c>
      <c r="C78" s="964" t="s">
        <v>694</v>
      </c>
      <c r="D78" s="100" t="s">
        <v>213</v>
      </c>
      <c r="E78" s="480"/>
      <c r="F78" s="733">
        <v>0.43055555555555558</v>
      </c>
      <c r="G78" s="734">
        <v>0.50138888888888888</v>
      </c>
      <c r="H78" s="734">
        <f>G78-F78</f>
        <v>7.0833333333333304E-2</v>
      </c>
      <c r="I78" s="931">
        <v>30</v>
      </c>
      <c r="J78" s="932">
        <v>10</v>
      </c>
      <c r="K78" s="665">
        <v>100</v>
      </c>
      <c r="L78" s="665">
        <v>8</v>
      </c>
      <c r="M78" s="929">
        <f>SUM(I78:K78)</f>
        <v>140</v>
      </c>
    </row>
    <row r="79" spans="1:13">
      <c r="A79" s="850"/>
      <c r="B79" s="875"/>
      <c r="C79" s="944"/>
      <c r="D79" s="41" t="s">
        <v>228</v>
      </c>
      <c r="E79" s="132"/>
      <c r="F79" s="945"/>
      <c r="G79" s="882"/>
      <c r="H79" s="882"/>
      <c r="I79" s="884"/>
      <c r="J79" s="885"/>
      <c r="K79" s="644"/>
      <c r="L79" s="644"/>
      <c r="M79" s="831"/>
    </row>
    <row r="80" spans="1:13" ht="15.75" thickBot="1">
      <c r="A80" s="850"/>
      <c r="B80" s="875"/>
      <c r="C80" s="944"/>
      <c r="D80" s="133" t="s">
        <v>212</v>
      </c>
      <c r="E80" s="110"/>
      <c r="F80" s="945"/>
      <c r="G80" s="882"/>
      <c r="H80" s="882"/>
      <c r="I80" s="884"/>
      <c r="J80" s="885"/>
      <c r="K80" s="648"/>
      <c r="L80" s="648"/>
      <c r="M80" s="831"/>
    </row>
    <row r="81" spans="1:13" ht="15" customHeight="1">
      <c r="A81" s="850" t="s">
        <v>695</v>
      </c>
      <c r="B81" s="875" t="s">
        <v>717</v>
      </c>
      <c r="C81" s="944" t="s">
        <v>682</v>
      </c>
      <c r="D81" s="444" t="s">
        <v>561</v>
      </c>
      <c r="E81" s="210"/>
      <c r="F81" s="733">
        <v>0.4236111111111111</v>
      </c>
      <c r="G81" s="734">
        <v>0.51388888888888895</v>
      </c>
      <c r="H81" s="734">
        <f>G81-F81</f>
        <v>9.0277777777777846E-2</v>
      </c>
      <c r="I81" s="884">
        <v>25</v>
      </c>
      <c r="J81" s="885">
        <v>10</v>
      </c>
      <c r="K81" s="905">
        <v>70</v>
      </c>
      <c r="L81" s="905">
        <v>8</v>
      </c>
      <c r="M81" s="929">
        <f t="shared" ref="M81" si="14">SUM(I81:K81)</f>
        <v>105</v>
      </c>
    </row>
    <row r="82" spans="1:13">
      <c r="A82" s="850"/>
      <c r="B82" s="875"/>
      <c r="C82" s="944"/>
      <c r="D82" s="41" t="s">
        <v>219</v>
      </c>
      <c r="E82" s="132"/>
      <c r="F82" s="945"/>
      <c r="G82" s="882"/>
      <c r="H82" s="882"/>
      <c r="I82" s="884"/>
      <c r="J82" s="885"/>
      <c r="K82" s="644"/>
      <c r="L82" s="644"/>
      <c r="M82" s="831"/>
    </row>
    <row r="83" spans="1:13" ht="15.75" thickBot="1">
      <c r="A83" s="850"/>
      <c r="B83" s="875"/>
      <c r="C83" s="944"/>
      <c r="D83" s="133" t="s">
        <v>560</v>
      </c>
      <c r="E83" s="110"/>
      <c r="F83" s="945"/>
      <c r="G83" s="882"/>
      <c r="H83" s="882"/>
      <c r="I83" s="884"/>
      <c r="J83" s="885"/>
      <c r="K83" s="648"/>
      <c r="L83" s="648"/>
      <c r="M83" s="831"/>
    </row>
    <row r="84" spans="1:13">
      <c r="A84" s="850" t="s">
        <v>700</v>
      </c>
      <c r="B84" s="875" t="s">
        <v>613</v>
      </c>
      <c r="C84" s="944" t="s">
        <v>692</v>
      </c>
      <c r="D84" s="444" t="s">
        <v>718</v>
      </c>
      <c r="E84" s="210"/>
      <c r="F84" s="733">
        <v>0.41666666666666669</v>
      </c>
      <c r="G84" s="734">
        <v>0.51388888888888895</v>
      </c>
      <c r="H84" s="734">
        <f>G84-F84</f>
        <v>9.7222222222222265E-2</v>
      </c>
      <c r="I84" s="884">
        <v>30</v>
      </c>
      <c r="J84" s="885">
        <v>10</v>
      </c>
      <c r="K84" s="905">
        <v>50</v>
      </c>
      <c r="L84" s="905">
        <v>8</v>
      </c>
      <c r="M84" s="929">
        <f t="shared" ref="M84" si="15">SUM(I84:K84)</f>
        <v>90</v>
      </c>
    </row>
    <row r="85" spans="1:13">
      <c r="A85" s="850"/>
      <c r="B85" s="875"/>
      <c r="C85" s="944"/>
      <c r="D85" s="41" t="s">
        <v>719</v>
      </c>
      <c r="E85" s="132"/>
      <c r="F85" s="945"/>
      <c r="G85" s="882"/>
      <c r="H85" s="882"/>
      <c r="I85" s="884"/>
      <c r="J85" s="885"/>
      <c r="K85" s="644"/>
      <c r="L85" s="644"/>
      <c r="M85" s="831"/>
    </row>
    <row r="86" spans="1:13" ht="15.75" thickBot="1">
      <c r="A86" s="850"/>
      <c r="B86" s="875"/>
      <c r="C86" s="944"/>
      <c r="D86" s="133" t="s">
        <v>720</v>
      </c>
      <c r="E86" s="110"/>
      <c r="F86" s="945"/>
      <c r="G86" s="882"/>
      <c r="H86" s="882"/>
      <c r="I86" s="884"/>
      <c r="J86" s="885"/>
      <c r="K86" s="648"/>
      <c r="L86" s="648"/>
      <c r="M86" s="831"/>
    </row>
    <row r="87" spans="1:13">
      <c r="A87" s="850" t="s">
        <v>721</v>
      </c>
      <c r="B87" s="875" t="s">
        <v>630</v>
      </c>
      <c r="C87" s="944" t="s">
        <v>696</v>
      </c>
      <c r="D87" s="449" t="s">
        <v>654</v>
      </c>
      <c r="E87" s="210"/>
      <c r="F87" s="733">
        <v>0.4375</v>
      </c>
      <c r="G87" s="734">
        <v>0.54375000000000007</v>
      </c>
      <c r="H87" s="734">
        <f>G87-F87</f>
        <v>0.10625000000000007</v>
      </c>
      <c r="I87" s="884">
        <v>30</v>
      </c>
      <c r="J87" s="885">
        <v>10</v>
      </c>
      <c r="K87" s="905">
        <v>20</v>
      </c>
      <c r="L87" s="905">
        <v>8</v>
      </c>
      <c r="M87" s="929">
        <f t="shared" ref="M87:M90" si="16">SUM(I87:K87)</f>
        <v>60</v>
      </c>
    </row>
    <row r="88" spans="1:13">
      <c r="A88" s="850"/>
      <c r="B88" s="875"/>
      <c r="C88" s="944"/>
      <c r="D88" s="448" t="s">
        <v>573</v>
      </c>
      <c r="E88" s="132"/>
      <c r="F88" s="945"/>
      <c r="G88" s="882"/>
      <c r="H88" s="882"/>
      <c r="I88" s="884"/>
      <c r="J88" s="885"/>
      <c r="K88" s="644"/>
      <c r="L88" s="644"/>
      <c r="M88" s="831"/>
    </row>
    <row r="89" spans="1:13" ht="15.75" thickBot="1">
      <c r="A89" s="918"/>
      <c r="B89" s="899"/>
      <c r="C89" s="767"/>
      <c r="D89" s="448" t="s">
        <v>574</v>
      </c>
      <c r="E89" s="132"/>
      <c r="F89" s="945"/>
      <c r="G89" s="882"/>
      <c r="H89" s="882"/>
      <c r="I89" s="917"/>
      <c r="J89" s="905"/>
      <c r="K89" s="648"/>
      <c r="L89" s="648"/>
      <c r="M89" s="831"/>
    </row>
    <row r="90" spans="1:13">
      <c r="A90" s="850"/>
      <c r="B90" s="875"/>
      <c r="C90" s="944"/>
      <c r="D90" s="444"/>
      <c r="E90" s="210"/>
      <c r="F90" s="956"/>
      <c r="G90" s="949"/>
      <c r="H90" s="949"/>
      <c r="I90" s="884"/>
      <c r="J90" s="885"/>
      <c r="K90" s="905"/>
      <c r="L90" s="905"/>
      <c r="M90" s="929">
        <f t="shared" si="16"/>
        <v>0</v>
      </c>
    </row>
    <row r="91" spans="1:13">
      <c r="A91" s="850"/>
      <c r="B91" s="875"/>
      <c r="C91" s="944"/>
      <c r="D91" s="41"/>
      <c r="E91" s="132"/>
      <c r="F91" s="956"/>
      <c r="G91" s="949"/>
      <c r="H91" s="949"/>
      <c r="I91" s="884"/>
      <c r="J91" s="885"/>
      <c r="K91" s="644"/>
      <c r="L91" s="644"/>
      <c r="M91" s="831"/>
    </row>
    <row r="92" spans="1:13" ht="15.75" thickBot="1">
      <c r="A92" s="960"/>
      <c r="B92" s="961"/>
      <c r="C92" s="967"/>
      <c r="D92" s="42"/>
      <c r="E92" s="111"/>
      <c r="F92" s="968"/>
      <c r="G92" s="969"/>
      <c r="H92" s="969"/>
      <c r="I92" s="965"/>
      <c r="J92" s="966"/>
      <c r="K92" s="645"/>
      <c r="L92" s="645"/>
      <c r="M92" s="831"/>
    </row>
  </sheetData>
  <mergeCells count="307">
    <mergeCell ref="I90:I92"/>
    <mergeCell ref="J90:J92"/>
    <mergeCell ref="K90:K92"/>
    <mergeCell ref="L90:L92"/>
    <mergeCell ref="M90:M92"/>
    <mergeCell ref="A90:A92"/>
    <mergeCell ref="B90:B92"/>
    <mergeCell ref="C90:C92"/>
    <mergeCell ref="F90:F92"/>
    <mergeCell ref="G90:G92"/>
    <mergeCell ref="H90:H92"/>
    <mergeCell ref="H87:H89"/>
    <mergeCell ref="I87:I89"/>
    <mergeCell ref="J87:J89"/>
    <mergeCell ref="K87:K89"/>
    <mergeCell ref="L87:L89"/>
    <mergeCell ref="M87:M89"/>
    <mergeCell ref="I84:I86"/>
    <mergeCell ref="J84:J86"/>
    <mergeCell ref="K84:K86"/>
    <mergeCell ref="L84:L86"/>
    <mergeCell ref="M84:M86"/>
    <mergeCell ref="H84:H86"/>
    <mergeCell ref="A87:A89"/>
    <mergeCell ref="B87:B89"/>
    <mergeCell ref="C87:C89"/>
    <mergeCell ref="F87:F89"/>
    <mergeCell ref="G87:G89"/>
    <mergeCell ref="A84:A86"/>
    <mergeCell ref="B84:B86"/>
    <mergeCell ref="C84:C86"/>
    <mergeCell ref="F84:F86"/>
    <mergeCell ref="G84:G86"/>
    <mergeCell ref="H81:H83"/>
    <mergeCell ref="I81:I83"/>
    <mergeCell ref="J81:J83"/>
    <mergeCell ref="K81:K83"/>
    <mergeCell ref="L81:L83"/>
    <mergeCell ref="M81:M83"/>
    <mergeCell ref="I78:I80"/>
    <mergeCell ref="J78:J80"/>
    <mergeCell ref="K78:K80"/>
    <mergeCell ref="L78:L80"/>
    <mergeCell ref="M78:M80"/>
    <mergeCell ref="H78:H80"/>
    <mergeCell ref="A81:A83"/>
    <mergeCell ref="B81:B83"/>
    <mergeCell ref="C81:C83"/>
    <mergeCell ref="F81:F83"/>
    <mergeCell ref="G81:G83"/>
    <mergeCell ref="A78:A80"/>
    <mergeCell ref="B78:B80"/>
    <mergeCell ref="C78:C80"/>
    <mergeCell ref="F78:F80"/>
    <mergeCell ref="G78:G80"/>
    <mergeCell ref="I74:I76"/>
    <mergeCell ref="J74:J76"/>
    <mergeCell ref="K74:K76"/>
    <mergeCell ref="L74:L76"/>
    <mergeCell ref="M74:M76"/>
    <mergeCell ref="A77:M77"/>
    <mergeCell ref="A74:A76"/>
    <mergeCell ref="B74:B76"/>
    <mergeCell ref="C74:C76"/>
    <mergeCell ref="F74:F76"/>
    <mergeCell ref="G74:G76"/>
    <mergeCell ref="H74:H76"/>
    <mergeCell ref="H71:H73"/>
    <mergeCell ref="I71:I73"/>
    <mergeCell ref="J71:J73"/>
    <mergeCell ref="K71:K73"/>
    <mergeCell ref="L71:L73"/>
    <mergeCell ref="M71:M73"/>
    <mergeCell ref="I68:I70"/>
    <mergeCell ref="J68:J70"/>
    <mergeCell ref="K68:K70"/>
    <mergeCell ref="L68:L70"/>
    <mergeCell ref="M68:M70"/>
    <mergeCell ref="H68:H70"/>
    <mergeCell ref="A71:A73"/>
    <mergeCell ref="B71:B73"/>
    <mergeCell ref="C71:C73"/>
    <mergeCell ref="F71:F73"/>
    <mergeCell ref="G71:G73"/>
    <mergeCell ref="A68:A70"/>
    <mergeCell ref="B68:B70"/>
    <mergeCell ref="C68:C70"/>
    <mergeCell ref="F68:F70"/>
    <mergeCell ref="G68:G70"/>
    <mergeCell ref="H65:H67"/>
    <mergeCell ref="I65:I67"/>
    <mergeCell ref="J65:J67"/>
    <mergeCell ref="K65:K67"/>
    <mergeCell ref="L65:L67"/>
    <mergeCell ref="M65:M67"/>
    <mergeCell ref="J61:J63"/>
    <mergeCell ref="K61:K63"/>
    <mergeCell ref="L61:L63"/>
    <mergeCell ref="M61:M63"/>
    <mergeCell ref="A64:M64"/>
    <mergeCell ref="A65:A67"/>
    <mergeCell ref="B65:B67"/>
    <mergeCell ref="C65:C67"/>
    <mergeCell ref="F65:F67"/>
    <mergeCell ref="G65:G67"/>
    <mergeCell ref="L58:L60"/>
    <mergeCell ref="M58:M60"/>
    <mergeCell ref="A61:A63"/>
    <mergeCell ref="B61:B63"/>
    <mergeCell ref="C61:C63"/>
    <mergeCell ref="F61:F63"/>
    <mergeCell ref="G61:G63"/>
    <mergeCell ref="H61:H63"/>
    <mergeCell ref="I61:I63"/>
    <mergeCell ref="A58:A60"/>
    <mergeCell ref="B58:B60"/>
    <mergeCell ref="C58:C60"/>
    <mergeCell ref="F58:F60"/>
    <mergeCell ref="G58:G60"/>
    <mergeCell ref="H58:H60"/>
    <mergeCell ref="I58:I60"/>
    <mergeCell ref="J58:J60"/>
    <mergeCell ref="K58:K60"/>
    <mergeCell ref="A54:M54"/>
    <mergeCell ref="A55:A57"/>
    <mergeCell ref="B55:B57"/>
    <mergeCell ref="C55:C57"/>
    <mergeCell ref="F55:F57"/>
    <mergeCell ref="G55:G57"/>
    <mergeCell ref="H55:H57"/>
    <mergeCell ref="I55:I57"/>
    <mergeCell ref="J55:J57"/>
    <mergeCell ref="K55:K57"/>
    <mergeCell ref="L55:L57"/>
    <mergeCell ref="M55:M57"/>
    <mergeCell ref="H51:H53"/>
    <mergeCell ref="I51:I53"/>
    <mergeCell ref="J51:J53"/>
    <mergeCell ref="K51:K53"/>
    <mergeCell ref="L51:L53"/>
    <mergeCell ref="M51:M53"/>
    <mergeCell ref="I48:I50"/>
    <mergeCell ref="J48:J50"/>
    <mergeCell ref="K48:K50"/>
    <mergeCell ref="L48:L50"/>
    <mergeCell ref="M48:M50"/>
    <mergeCell ref="H48:H50"/>
    <mergeCell ref="A51:A53"/>
    <mergeCell ref="B51:B53"/>
    <mergeCell ref="C51:C53"/>
    <mergeCell ref="F51:F53"/>
    <mergeCell ref="G51:G53"/>
    <mergeCell ref="A48:A50"/>
    <mergeCell ref="B48:B50"/>
    <mergeCell ref="C48:C50"/>
    <mergeCell ref="F48:F50"/>
    <mergeCell ref="G48:G50"/>
    <mergeCell ref="I44:I46"/>
    <mergeCell ref="J44:J46"/>
    <mergeCell ref="K44:K46"/>
    <mergeCell ref="L44:L46"/>
    <mergeCell ref="M44:M46"/>
    <mergeCell ref="A47:M47"/>
    <mergeCell ref="J41:J43"/>
    <mergeCell ref="K41:K43"/>
    <mergeCell ref="L41:L43"/>
    <mergeCell ref="M41:M43"/>
    <mergeCell ref="A44:A46"/>
    <mergeCell ref="B44:B46"/>
    <mergeCell ref="C44:C46"/>
    <mergeCell ref="F44:F46"/>
    <mergeCell ref="G44:G46"/>
    <mergeCell ref="H44:H46"/>
    <mergeCell ref="L38:L40"/>
    <mergeCell ref="M38:M40"/>
    <mergeCell ref="A41:A43"/>
    <mergeCell ref="B41:B43"/>
    <mergeCell ref="C41:C43"/>
    <mergeCell ref="F41:F43"/>
    <mergeCell ref="G41:G43"/>
    <mergeCell ref="H41:H43"/>
    <mergeCell ref="I41:I43"/>
    <mergeCell ref="A38:A40"/>
    <mergeCell ref="B38:B40"/>
    <mergeCell ref="C38:C40"/>
    <mergeCell ref="F38:F40"/>
    <mergeCell ref="G38:G40"/>
    <mergeCell ref="H38:H40"/>
    <mergeCell ref="I38:I40"/>
    <mergeCell ref="J38:J40"/>
    <mergeCell ref="K38:K40"/>
    <mergeCell ref="A34:M34"/>
    <mergeCell ref="A35:A37"/>
    <mergeCell ref="B35:B37"/>
    <mergeCell ref="C35:C37"/>
    <mergeCell ref="F35:F37"/>
    <mergeCell ref="G35:G37"/>
    <mergeCell ref="H35:H37"/>
    <mergeCell ref="I35:I37"/>
    <mergeCell ref="J35:J37"/>
    <mergeCell ref="K35:K37"/>
    <mergeCell ref="L35:L37"/>
    <mergeCell ref="M35:M37"/>
    <mergeCell ref="H31:H33"/>
    <mergeCell ref="I31:I33"/>
    <mergeCell ref="J31:J33"/>
    <mergeCell ref="K31:K33"/>
    <mergeCell ref="L31:L33"/>
    <mergeCell ref="M31:M33"/>
    <mergeCell ref="I28:I30"/>
    <mergeCell ref="J28:J30"/>
    <mergeCell ref="K28:K30"/>
    <mergeCell ref="L28:L30"/>
    <mergeCell ref="M28:M30"/>
    <mergeCell ref="H28:H30"/>
    <mergeCell ref="A31:A33"/>
    <mergeCell ref="B31:B33"/>
    <mergeCell ref="C31:C33"/>
    <mergeCell ref="F31:F33"/>
    <mergeCell ref="G31:G33"/>
    <mergeCell ref="A28:A30"/>
    <mergeCell ref="B28:B30"/>
    <mergeCell ref="C28:C30"/>
    <mergeCell ref="F28:F30"/>
    <mergeCell ref="G28:G30"/>
    <mergeCell ref="I24:I26"/>
    <mergeCell ref="J24:J26"/>
    <mergeCell ref="K24:K26"/>
    <mergeCell ref="L24:L26"/>
    <mergeCell ref="M24:M26"/>
    <mergeCell ref="A27:M27"/>
    <mergeCell ref="A24:A26"/>
    <mergeCell ref="B24:B26"/>
    <mergeCell ref="C24:C26"/>
    <mergeCell ref="F24:F26"/>
    <mergeCell ref="G24:G26"/>
    <mergeCell ref="H24:H26"/>
    <mergeCell ref="H21:H23"/>
    <mergeCell ref="I21:I23"/>
    <mergeCell ref="J21:J23"/>
    <mergeCell ref="K21:K23"/>
    <mergeCell ref="L21:L23"/>
    <mergeCell ref="M21:M23"/>
    <mergeCell ref="I18:I20"/>
    <mergeCell ref="J18:J20"/>
    <mergeCell ref="K18:K20"/>
    <mergeCell ref="L18:L20"/>
    <mergeCell ref="M18:M20"/>
    <mergeCell ref="H18:H20"/>
    <mergeCell ref="A21:A23"/>
    <mergeCell ref="B21:B23"/>
    <mergeCell ref="C21:C23"/>
    <mergeCell ref="F21:F23"/>
    <mergeCell ref="G21:G23"/>
    <mergeCell ref="A18:A20"/>
    <mergeCell ref="B18:B20"/>
    <mergeCell ref="C18:C20"/>
    <mergeCell ref="F18:F20"/>
    <mergeCell ref="G18:G20"/>
    <mergeCell ref="H15:H17"/>
    <mergeCell ref="I15:I17"/>
    <mergeCell ref="J15:J17"/>
    <mergeCell ref="K15:K17"/>
    <mergeCell ref="L15:L17"/>
    <mergeCell ref="M15:M17"/>
    <mergeCell ref="I12:I14"/>
    <mergeCell ref="J12:J14"/>
    <mergeCell ref="K12:K14"/>
    <mergeCell ref="L12:L14"/>
    <mergeCell ref="M12:M14"/>
    <mergeCell ref="H12:H14"/>
    <mergeCell ref="A15:A17"/>
    <mergeCell ref="B15:B17"/>
    <mergeCell ref="C15:C17"/>
    <mergeCell ref="F15:F17"/>
    <mergeCell ref="G15:G17"/>
    <mergeCell ref="A12:A14"/>
    <mergeCell ref="B12:B14"/>
    <mergeCell ref="C12:C14"/>
    <mergeCell ref="F12:F14"/>
    <mergeCell ref="G12:G14"/>
    <mergeCell ref="I8:I10"/>
    <mergeCell ref="J8:J10"/>
    <mergeCell ref="K8:K10"/>
    <mergeCell ref="L8:L10"/>
    <mergeCell ref="M8:M10"/>
    <mergeCell ref="A11:M11"/>
    <mergeCell ref="J5:J7"/>
    <mergeCell ref="K5:K7"/>
    <mergeCell ref="L5:L7"/>
    <mergeCell ref="M5:M7"/>
    <mergeCell ref="A8:A10"/>
    <mergeCell ref="B8:B10"/>
    <mergeCell ref="C8:C10"/>
    <mergeCell ref="F8:F10"/>
    <mergeCell ref="G8:G10"/>
    <mergeCell ref="H8:H10"/>
    <mergeCell ref="A1:M1"/>
    <mergeCell ref="A2:M2"/>
    <mergeCell ref="A4:M4"/>
    <mergeCell ref="A5:A7"/>
    <mergeCell ref="B5:B7"/>
    <mergeCell ref="C5:C7"/>
    <mergeCell ref="F5:F7"/>
    <mergeCell ref="G5:G7"/>
    <mergeCell ref="H5:H7"/>
    <mergeCell ref="I5:I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MASOVNOST</vt:lpstr>
      <vt:lpstr>USPEŠNOST</vt:lpstr>
      <vt:lpstr>MEDALJE</vt:lpstr>
      <vt:lpstr>1 Stražilovo</vt:lpstr>
      <vt:lpstr>2 Stol</vt:lpstr>
      <vt:lpstr>3 Krepoljin</vt:lpstr>
      <vt:lpstr>4 Avala</vt:lpstr>
      <vt:lpstr>5 Zlatiborr</vt:lpstr>
      <vt:lpstr>6 Čortanovcii</vt:lpstr>
      <vt:lpstr>7 Subotica</vt:lpstr>
      <vt:lpstr>8 Rajacc</vt:lpstr>
      <vt:lpstr>9 Avala noćno</vt:lpstr>
      <vt:lpstr>10 Пасјача</vt:lpstr>
      <vt:lpstr>Prvenstvo Srbij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2019-11-20T10:09:55Z</dcterms:modified>
</cp:coreProperties>
</file>