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 activeTab="1"/>
  </bookViews>
  <sheets>
    <sheet name="MASOVNOST" sheetId="2" r:id="rId1"/>
    <sheet name="USPEŠNOST" sheetId="1" r:id="rId2"/>
    <sheet name="1 Stražilovo" sheetId="3" r:id="rId3"/>
    <sheet name="2 Stol" sheetId="13" r:id="rId4"/>
    <sheet name="3 Avala" sheetId="4" r:id="rId5"/>
    <sheet name="4 Braduljica" sheetId="5" r:id="rId6"/>
    <sheet name="5 Zlatibor" sheetId="14" r:id="rId7"/>
    <sheet name="6 Čortanovci " sheetId="15" r:id="rId8"/>
    <sheet name="7 čačalica" sheetId="16" r:id="rId9"/>
    <sheet name="8 Rajac" sheetId="17" r:id="rId10"/>
    <sheet name="9 Pasjača" sheetId="20" r:id="rId11"/>
    <sheet name="10 Avala noćno" sheetId="19" r:id="rId12"/>
    <sheet name="Sheet1" sheetId="18" r:id="rId13"/>
    <sheet name="Prvenstvo Srbije" sheetId="12" r:id="rId14"/>
  </sheets>
  <definedNames>
    <definedName name="_GoBack" localSheetId="5">'4 Braduljica'!#REF!</definedName>
    <definedName name="_GoBack" localSheetId="6">'5 Zlatibor'!#REF!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8" i="1"/>
  <c r="J148"/>
  <c r="I148"/>
  <c r="H148"/>
  <c r="G148"/>
  <c r="F148"/>
  <c r="E148"/>
  <c r="D148"/>
  <c r="L147"/>
  <c r="L146"/>
  <c r="L145"/>
  <c r="L144"/>
  <c r="L143"/>
  <c r="L142"/>
  <c r="L141"/>
  <c r="L140"/>
  <c r="L139"/>
  <c r="K151" i="2"/>
  <c r="J151"/>
  <c r="I151"/>
  <c r="H151"/>
  <c r="G151"/>
  <c r="F151"/>
  <c r="E151"/>
  <c r="D151"/>
  <c r="L150"/>
  <c r="L149"/>
  <c r="L148"/>
  <c r="L147"/>
  <c r="L146"/>
  <c r="L145"/>
  <c r="L144"/>
  <c r="L143"/>
  <c r="L142"/>
  <c r="G97" i="20"/>
  <c r="G100"/>
  <c r="G54"/>
  <c r="G48"/>
  <c r="G51"/>
  <c r="L34"/>
  <c r="L12"/>
  <c r="L15"/>
  <c r="G12"/>
  <c r="G94"/>
  <c r="G91"/>
  <c r="G88"/>
  <c r="G84"/>
  <c r="G81"/>
  <c r="G77"/>
  <c r="G74"/>
  <c r="G71"/>
  <c r="G68"/>
  <c r="G65"/>
  <c r="G61"/>
  <c r="G58"/>
  <c r="G45"/>
  <c r="G42"/>
  <c r="G38"/>
  <c r="L31"/>
  <c r="G31"/>
  <c r="L28"/>
  <c r="G28"/>
  <c r="L25"/>
  <c r="G25"/>
  <c r="L22"/>
  <c r="G22"/>
  <c r="L18"/>
  <c r="G18"/>
  <c r="L9"/>
  <c r="G9"/>
  <c r="L6"/>
  <c r="G6"/>
  <c r="L148" i="1" l="1"/>
  <c r="L151" i="2"/>
  <c r="K135" i="1"/>
  <c r="J135"/>
  <c r="I135"/>
  <c r="H135"/>
  <c r="G135"/>
  <c r="F135"/>
  <c r="E135"/>
  <c r="D135"/>
  <c r="L134"/>
  <c r="L133"/>
  <c r="L132"/>
  <c r="L131"/>
  <c r="L130"/>
  <c r="G17" i="19"/>
  <c r="G16"/>
  <c r="G15"/>
  <c r="G14"/>
  <c r="G13"/>
  <c r="G12"/>
  <c r="G11"/>
  <c r="G10"/>
  <c r="G9"/>
  <c r="G8"/>
  <c r="G7"/>
  <c r="G6"/>
  <c r="G5"/>
  <c r="K138" i="2"/>
  <c r="J138"/>
  <c r="I138"/>
  <c r="H138"/>
  <c r="G138"/>
  <c r="F138"/>
  <c r="E138"/>
  <c r="D138"/>
  <c r="L137"/>
  <c r="L136"/>
  <c r="L135"/>
  <c r="L134"/>
  <c r="L133"/>
  <c r="L18" i="17"/>
  <c r="L21"/>
  <c r="L24"/>
  <c r="L15"/>
  <c r="L8"/>
  <c r="L11"/>
  <c r="L5"/>
  <c r="L16" i="1"/>
  <c r="L13"/>
  <c r="D30"/>
  <c r="K126"/>
  <c r="J126"/>
  <c r="I126"/>
  <c r="H126"/>
  <c r="G126"/>
  <c r="F126"/>
  <c r="E126"/>
  <c r="D126"/>
  <c r="L125"/>
  <c r="L124"/>
  <c r="L123"/>
  <c r="L122"/>
  <c r="L121"/>
  <c r="L120"/>
  <c r="L119"/>
  <c r="L118"/>
  <c r="L117"/>
  <c r="L127" i="2"/>
  <c r="G126" i="17"/>
  <c r="G123"/>
  <c r="G120"/>
  <c r="G116"/>
  <c r="G113"/>
  <c r="G110"/>
  <c r="G106"/>
  <c r="G103"/>
  <c r="G100"/>
  <c r="G97"/>
  <c r="G94"/>
  <c r="G91"/>
  <c r="G88"/>
  <c r="G85"/>
  <c r="G82"/>
  <c r="G78"/>
  <c r="G75"/>
  <c r="G72"/>
  <c r="G69"/>
  <c r="G65"/>
  <c r="G62"/>
  <c r="G59"/>
  <c r="G55"/>
  <c r="G52"/>
  <c r="G49"/>
  <c r="G46"/>
  <c r="G43"/>
  <c r="G40"/>
  <c r="G36"/>
  <c r="G33"/>
  <c r="G30"/>
  <c r="G27"/>
  <c r="G24"/>
  <c r="G21"/>
  <c r="G18"/>
  <c r="G15"/>
  <c r="G11"/>
  <c r="G8"/>
  <c r="G5"/>
  <c r="L135" i="1" l="1"/>
  <c r="L138" i="2"/>
  <c r="L126" i="1"/>
  <c r="L111" i="2"/>
  <c r="L112"/>
  <c r="L113"/>
  <c r="L114"/>
  <c r="K103"/>
  <c r="J103"/>
  <c r="I103"/>
  <c r="H103"/>
  <c r="E103"/>
  <c r="D103"/>
  <c r="L102"/>
  <c r="L101"/>
  <c r="L100"/>
  <c r="L99"/>
  <c r="L98"/>
  <c r="L97"/>
  <c r="L96"/>
  <c r="L95"/>
  <c r="G42" i="16"/>
  <c r="G41"/>
  <c r="G40"/>
  <c r="G39"/>
  <c r="G37"/>
  <c r="G36"/>
  <c r="G35"/>
  <c r="G34"/>
  <c r="G33"/>
  <c r="G32"/>
  <c r="G28"/>
  <c r="G26"/>
  <c r="G25"/>
  <c r="G24"/>
  <c r="G22"/>
  <c r="G21"/>
  <c r="G20"/>
  <c r="G19"/>
  <c r="G17"/>
  <c r="G16"/>
  <c r="G13"/>
  <c r="G11"/>
  <c r="G10"/>
  <c r="G9"/>
  <c r="G6"/>
  <c r="G5"/>
  <c r="L111" i="1"/>
  <c r="K113"/>
  <c r="J113"/>
  <c r="I113"/>
  <c r="H113"/>
  <c r="G113"/>
  <c r="F113"/>
  <c r="E113"/>
  <c r="D113"/>
  <c r="L112"/>
  <c r="L110"/>
  <c r="L109"/>
  <c r="L108"/>
  <c r="L107"/>
  <c r="L106"/>
  <c r="L97"/>
  <c r="F59"/>
  <c r="G59"/>
  <c r="H59"/>
  <c r="I59"/>
  <c r="J59"/>
  <c r="K59"/>
  <c r="F30"/>
  <c r="G30"/>
  <c r="H30"/>
  <c r="I30"/>
  <c r="J30"/>
  <c r="K30"/>
  <c r="E30"/>
  <c r="L38"/>
  <c r="L39"/>
  <c r="L40"/>
  <c r="L41"/>
  <c r="L42"/>
  <c r="L43"/>
  <c r="L44"/>
  <c r="L45"/>
  <c r="L46"/>
  <c r="L53"/>
  <c r="L54"/>
  <c r="L55"/>
  <c r="L56"/>
  <c r="L57"/>
  <c r="L58"/>
  <c r="L98"/>
  <c r="L99"/>
  <c r="L96"/>
  <c r="K102"/>
  <c r="J102"/>
  <c r="I102"/>
  <c r="H102"/>
  <c r="G102"/>
  <c r="F102"/>
  <c r="E102"/>
  <c r="D102"/>
  <c r="L101"/>
  <c r="L100"/>
  <c r="L95"/>
  <c r="K90"/>
  <c r="J90"/>
  <c r="I90"/>
  <c r="H90"/>
  <c r="G90"/>
  <c r="F90"/>
  <c r="E90"/>
  <c r="D90"/>
  <c r="L89"/>
  <c r="L88"/>
  <c r="L87"/>
  <c r="L86"/>
  <c r="L19"/>
  <c r="L20"/>
  <c r="L15"/>
  <c r="L12"/>
  <c r="L10"/>
  <c r="L8"/>
  <c r="L19" i="2"/>
  <c r="L15"/>
  <c r="L8"/>
  <c r="J46" i="15"/>
  <c r="J45"/>
  <c r="J43"/>
  <c r="J42"/>
  <c r="J41"/>
  <c r="J35"/>
  <c r="J34"/>
  <c r="J28"/>
  <c r="J27"/>
  <c r="J26"/>
  <c r="J25"/>
  <c r="J19"/>
  <c r="J18"/>
  <c r="J17"/>
  <c r="J16"/>
  <c r="J15"/>
  <c r="J12"/>
  <c r="J11"/>
  <c r="J8"/>
  <c r="J7"/>
  <c r="J6"/>
  <c r="G68" i="14"/>
  <c r="L68"/>
  <c r="G55"/>
  <c r="L55"/>
  <c r="G46"/>
  <c r="L46"/>
  <c r="G49"/>
  <c r="L49"/>
  <c r="L58"/>
  <c r="G58"/>
  <c r="L52"/>
  <c r="G52"/>
  <c r="L43"/>
  <c r="G43"/>
  <c r="L29"/>
  <c r="L32"/>
  <c r="G15"/>
  <c r="L15"/>
  <c r="L5"/>
  <c r="G5"/>
  <c r="G8"/>
  <c r="L8"/>
  <c r="L103" i="2" l="1"/>
  <c r="L113" i="1"/>
  <c r="L102"/>
  <c r="L90"/>
  <c r="L65" i="14"/>
  <c r="G65"/>
  <c r="L62"/>
  <c r="G62"/>
  <c r="L39"/>
  <c r="G39"/>
  <c r="L36"/>
  <c r="G36"/>
  <c r="G32"/>
  <c r="G29"/>
  <c r="L26"/>
  <c r="G26"/>
  <c r="L22"/>
  <c r="G22"/>
  <c r="L18"/>
  <c r="G18"/>
  <c r="L11"/>
  <c r="G11"/>
  <c r="L14" i="1" l="1"/>
  <c r="L9"/>
  <c r="L11"/>
  <c r="K71"/>
  <c r="J71"/>
  <c r="I71"/>
  <c r="H71"/>
  <c r="G71"/>
  <c r="F71"/>
  <c r="E71"/>
  <c r="D71"/>
  <c r="L70"/>
  <c r="L69"/>
  <c r="L68"/>
  <c r="L67"/>
  <c r="L66"/>
  <c r="L65"/>
  <c r="L64"/>
  <c r="L63"/>
  <c r="E57" i="2"/>
  <c r="F57"/>
  <c r="G57"/>
  <c r="H57"/>
  <c r="I57"/>
  <c r="J57"/>
  <c r="K57"/>
  <c r="D57"/>
  <c r="L56"/>
  <c r="L55"/>
  <c r="L54"/>
  <c r="L53"/>
  <c r="L52"/>
  <c r="L51"/>
  <c r="L50"/>
  <c r="L43"/>
  <c r="L44"/>
  <c r="L71" i="1" l="1"/>
  <c r="L57" i="2"/>
  <c r="L43" i="5"/>
  <c r="L40"/>
  <c r="L36"/>
  <c r="L33"/>
  <c r="L16"/>
  <c r="L13"/>
  <c r="G16"/>
  <c r="L20"/>
  <c r="G23"/>
  <c r="G26"/>
  <c r="G29"/>
  <c r="L5"/>
  <c r="L9"/>
  <c r="G9"/>
  <c r="L32" i="4"/>
  <c r="G32"/>
  <c r="L30"/>
  <c r="G30"/>
  <c r="L29"/>
  <c r="G29"/>
  <c r="L28"/>
  <c r="G28"/>
  <c r="L26"/>
  <c r="G26"/>
  <c r="L24"/>
  <c r="G24"/>
  <c r="L23"/>
  <c r="G23"/>
  <c r="L22"/>
  <c r="G22"/>
  <c r="L21"/>
  <c r="G21"/>
  <c r="L19"/>
  <c r="G19"/>
  <c r="L18"/>
  <c r="G18"/>
  <c r="G16"/>
  <c r="L15"/>
  <c r="G15"/>
  <c r="L14"/>
  <c r="G14"/>
  <c r="L13"/>
  <c r="G13"/>
  <c r="G11"/>
  <c r="L10"/>
  <c r="G10"/>
  <c r="L9"/>
  <c r="G9"/>
  <c r="L7"/>
  <c r="G7"/>
  <c r="L6"/>
  <c r="G6"/>
  <c r="L120" i="13" l="1"/>
  <c r="L123"/>
  <c r="L117"/>
  <c r="L104"/>
  <c r="L101"/>
  <c r="L88"/>
  <c r="L91"/>
  <c r="L85"/>
  <c r="L69"/>
  <c r="L56"/>
  <c r="L59"/>
  <c r="L62"/>
  <c r="L53"/>
  <c r="L40"/>
  <c r="L43"/>
  <c r="L46"/>
  <c r="L37"/>
  <c r="L24"/>
  <c r="L27"/>
  <c r="L30"/>
  <c r="L21"/>
  <c r="L8"/>
  <c r="L5"/>
  <c r="G123"/>
  <c r="G120"/>
  <c r="G117"/>
  <c r="G104"/>
  <c r="G101"/>
  <c r="G91"/>
  <c r="G88"/>
  <c r="G85"/>
  <c r="G69"/>
  <c r="G62"/>
  <c r="G59"/>
  <c r="G56"/>
  <c r="G53"/>
  <c r="G46"/>
  <c r="G43"/>
  <c r="G40"/>
  <c r="G37"/>
  <c r="G30"/>
  <c r="G27"/>
  <c r="G24"/>
  <c r="G21"/>
  <c r="G8"/>
  <c r="G5"/>
  <c r="J49" i="3" l="1"/>
  <c r="J48"/>
  <c r="J45"/>
  <c r="J46"/>
  <c r="J44"/>
  <c r="J38"/>
  <c r="J39"/>
  <c r="J40"/>
  <c r="J37"/>
  <c r="J32"/>
  <c r="J33"/>
  <c r="J34"/>
  <c r="J31"/>
  <c r="J27"/>
  <c r="J28"/>
  <c r="J26"/>
  <c r="J20"/>
  <c r="J21"/>
  <c r="J22"/>
  <c r="J23"/>
  <c r="J24"/>
  <c r="J17"/>
  <c r="J18"/>
  <c r="J19"/>
  <c r="J16"/>
  <c r="J7"/>
  <c r="J8"/>
  <c r="J6"/>
  <c r="L17" i="1"/>
  <c r="L18"/>
  <c r="L21"/>
  <c r="L22"/>
  <c r="L23"/>
  <c r="L24"/>
  <c r="L25"/>
  <c r="L26"/>
  <c r="L27"/>
  <c r="L28"/>
  <c r="L29"/>
  <c r="L11" i="2"/>
  <c r="L80" i="1"/>
  <c r="L126" i="2"/>
  <c r="L27"/>
  <c r="L30" i="1" l="1"/>
  <c r="E29" i="2" l="1"/>
  <c r="F29"/>
  <c r="G29"/>
  <c r="H29"/>
  <c r="I29"/>
  <c r="J29"/>
  <c r="K29"/>
  <c r="D29"/>
  <c r="L9"/>
  <c r="L10"/>
  <c r="L12"/>
  <c r="L13"/>
  <c r="L14"/>
  <c r="L16"/>
  <c r="L17"/>
  <c r="L18"/>
  <c r="L20"/>
  <c r="L21"/>
  <c r="L22"/>
  <c r="L23"/>
  <c r="L25"/>
  <c r="L26"/>
  <c r="L28"/>
  <c r="L79" l="1"/>
  <c r="L7"/>
  <c r="L29" s="1"/>
  <c r="L124" l="1"/>
  <c r="E129"/>
  <c r="F129"/>
  <c r="G129"/>
  <c r="H129"/>
  <c r="I129"/>
  <c r="J129"/>
  <c r="K129"/>
  <c r="D129"/>
  <c r="L121"/>
  <c r="L122"/>
  <c r="L123"/>
  <c r="L125"/>
  <c r="L128"/>
  <c r="L120"/>
  <c r="L129" l="1"/>
  <c r="F115" l="1"/>
  <c r="G115"/>
  <c r="H115"/>
  <c r="I115"/>
  <c r="J115"/>
  <c r="K115"/>
  <c r="E115"/>
  <c r="L109"/>
  <c r="L110"/>
  <c r="L108"/>
  <c r="L115" l="1"/>
  <c r="E91"/>
  <c r="F91"/>
  <c r="G91"/>
  <c r="H91"/>
  <c r="I91"/>
  <c r="J91"/>
  <c r="K91"/>
  <c r="D91"/>
  <c r="L87"/>
  <c r="L88"/>
  <c r="L89"/>
  <c r="L90"/>
  <c r="L86"/>
  <c r="K82" i="1"/>
  <c r="J82"/>
  <c r="I82"/>
  <c r="H82"/>
  <c r="G82"/>
  <c r="F82"/>
  <c r="E82"/>
  <c r="D82"/>
  <c r="L81"/>
  <c r="L79"/>
  <c r="L78"/>
  <c r="L77"/>
  <c r="L76"/>
  <c r="E81" i="2"/>
  <c r="F81"/>
  <c r="G81"/>
  <c r="H81"/>
  <c r="I81"/>
  <c r="J81"/>
  <c r="K81"/>
  <c r="D81"/>
  <c r="L75"/>
  <c r="L76"/>
  <c r="L77"/>
  <c r="L78"/>
  <c r="L80"/>
  <c r="G43" i="5"/>
  <c r="G40"/>
  <c r="G36"/>
  <c r="G33"/>
  <c r="G20"/>
  <c r="G13"/>
  <c r="G5"/>
  <c r="L81" i="2" l="1"/>
  <c r="L91"/>
  <c r="L82" i="1"/>
  <c r="E59"/>
  <c r="D59"/>
  <c r="L52"/>
  <c r="L42" i="2"/>
  <c r="K70"/>
  <c r="J70"/>
  <c r="I70"/>
  <c r="H70"/>
  <c r="E70"/>
  <c r="D70"/>
  <c r="L69"/>
  <c r="L68"/>
  <c r="L67"/>
  <c r="L66"/>
  <c r="L65"/>
  <c r="L64"/>
  <c r="L63"/>
  <c r="L62"/>
  <c r="L70" l="1"/>
  <c r="L59" i="1"/>
  <c r="D47"/>
  <c r="E47"/>
  <c r="F47"/>
  <c r="G47"/>
  <c r="H47"/>
  <c r="I47"/>
  <c r="J47"/>
  <c r="K47"/>
  <c r="L37"/>
  <c r="G46" i="2"/>
  <c r="L40"/>
  <c r="L45"/>
  <c r="L41"/>
  <c r="L39"/>
  <c r="L38"/>
  <c r="L37"/>
  <c r="L36"/>
  <c r="L35"/>
  <c r="L34"/>
  <c r="K46"/>
  <c r="J46"/>
  <c r="I46"/>
  <c r="H46"/>
  <c r="F46"/>
  <c r="E46"/>
  <c r="D46"/>
  <c r="L47" i="1" l="1"/>
  <c r="L46" i="2"/>
</calcChain>
</file>

<file path=xl/sharedStrings.xml><?xml version="1.0" encoding="utf-8"?>
<sst xmlns="http://schemas.openxmlformats.org/spreadsheetml/2006/main" count="1969" uniqueCount="892">
  <si>
    <t>USPESNOST</t>
  </si>
  <si>
    <t>Osnova za bodovanje</t>
  </si>
  <si>
    <t>Klub</t>
  </si>
  <si>
    <t>UKUPNO</t>
  </si>
  <si>
    <t>Pm</t>
  </si>
  <si>
    <t>Pž</t>
  </si>
  <si>
    <t>Jm</t>
  </si>
  <si>
    <t>Jž</t>
  </si>
  <si>
    <t>Sm</t>
  </si>
  <si>
    <t>Sž</t>
  </si>
  <si>
    <t>Vm</t>
  </si>
  <si>
    <t>Vž</t>
  </si>
  <si>
    <t>SUM</t>
  </si>
  <si>
    <t>PL</t>
  </si>
  <si>
    <t>UKUPNA USPEŠNOST KLUBOVA         (suma osvojenih bodova)</t>
  </si>
  <si>
    <t>PSK Kukavica Leskovac</t>
  </si>
  <si>
    <t xml:space="preserve">PSD Stražilovo </t>
  </si>
  <si>
    <t>PSD Crni vrh Bor</t>
  </si>
  <si>
    <t>PSK Toplica Prokuplje</t>
  </si>
  <si>
    <t>1 - Stražilovo</t>
  </si>
  <si>
    <t>Sum</t>
  </si>
  <si>
    <t>PK Tornik Čajetina</t>
  </si>
  <si>
    <t>MASOVNOST</t>
  </si>
  <si>
    <r>
      <t>UKUPNA MASOVNOST   PO KLUBOVIMA</t>
    </r>
    <r>
      <rPr>
        <sz val="9"/>
        <rFont val="Arial"/>
        <family val="2"/>
      </rPr>
      <t xml:space="preserve">  </t>
    </r>
    <r>
      <rPr>
        <sz val="10"/>
        <rFont val="Arial"/>
        <family val="2"/>
      </rPr>
      <t xml:space="preserve">        (broj ekipa koje su učestvovale)</t>
    </r>
  </si>
  <si>
    <t>Пласман</t>
  </si>
  <si>
    <t>Име екипе</t>
  </si>
  <si>
    <t>Састав екипе</t>
  </si>
  <si>
    <t>Време стазе</t>
  </si>
  <si>
    <t>Број КТ</t>
  </si>
  <si>
    <t>УКУПНО БОДОВА</t>
  </si>
  <si>
    <t>ПИОНИРИ</t>
  </si>
  <si>
    <t>ПСД Стражилово Сремски Карловци</t>
  </si>
  <si>
    <t>Голија</t>
  </si>
  <si>
    <t>ПД Голија Ивањица</t>
  </si>
  <si>
    <t>Вукан</t>
  </si>
  <si>
    <t>ПК Вукан Пожаревац</t>
  </si>
  <si>
    <t>ЈУНИОРКЕ</t>
  </si>
  <si>
    <t>СЕНИОРИ</t>
  </si>
  <si>
    <t>-</t>
  </si>
  <si>
    <t>ПК Торник Чајетина</t>
  </si>
  <si>
    <t>СЕНИОРКЕ</t>
  </si>
  <si>
    <t>ВЕТЕРАНИ</t>
  </si>
  <si>
    <t>ВЕТЕРАНКЕ</t>
  </si>
  <si>
    <t>PSD Spartak Subotica</t>
  </si>
  <si>
    <t>DMB Beograd</t>
  </si>
  <si>
    <t>PK Čelik Smederevo</t>
  </si>
  <si>
    <t>PD Golija Ivanjica</t>
  </si>
  <si>
    <t>PK Vukan Požarevac</t>
  </si>
  <si>
    <t>Vremena</t>
  </si>
  <si>
    <t>Nadjene kontrole</t>
  </si>
  <si>
    <t>Nedostajuce kontrole</t>
  </si>
  <si>
    <t>Broj poena</t>
  </si>
  <si>
    <t>memorijal</t>
  </si>
  <si>
    <t>Liga PSS</t>
  </si>
  <si>
    <t>Ime Ekipe</t>
  </si>
  <si>
    <t>Kategorija</t>
  </si>
  <si>
    <t>Start</t>
  </si>
  <si>
    <t>Finish</t>
  </si>
  <si>
    <t>Ukupno</t>
  </si>
  <si>
    <t>Vreme</t>
  </si>
  <si>
    <t>Test</t>
  </si>
  <si>
    <t>1. mesto</t>
  </si>
  <si>
    <t>Golija 1</t>
  </si>
  <si>
    <t>4 od 4</t>
  </si>
  <si>
    <t>2. mesto</t>
  </si>
  <si>
    <t>Kukavica 1</t>
  </si>
  <si>
    <t>3. mesto</t>
  </si>
  <si>
    <t>4. mesto</t>
  </si>
  <si>
    <t>Kukavica 2</t>
  </si>
  <si>
    <t>Pobeda 1</t>
  </si>
  <si>
    <t>7 od 7</t>
  </si>
  <si>
    <t>PSK Balkan Beograd</t>
  </si>
  <si>
    <t>PSK Pobeda Beograd</t>
  </si>
  <si>
    <t>BRADULJICA 10.06.2017.</t>
  </si>
  <si>
    <t>III KOLO LIGE SRBIJE U PLANINARSKOJ ORIJENTACIJI</t>
  </si>
  <si>
    <t>Plasman</t>
  </si>
  <si>
    <t>Ime ekipe</t>
  </si>
  <si>
    <t>Klub društvo</t>
  </si>
  <si>
    <t>Sastav ekipe</t>
  </si>
  <si>
    <t>Vreme starta</t>
  </si>
  <si>
    <t>Vreme cilja</t>
  </si>
  <si>
    <t>Vreme staze</t>
  </si>
  <si>
    <t>UKUPNO BODOVA</t>
  </si>
  <si>
    <t>PIONIRKE</t>
  </si>
  <si>
    <t>Pobeda</t>
  </si>
  <si>
    <t>Vukan</t>
  </si>
  <si>
    <t>PIONIRI</t>
  </si>
  <si>
    <t>Golija</t>
  </si>
  <si>
    <t>JUNIORKE</t>
  </si>
  <si>
    <t>Krunić Emilija</t>
  </si>
  <si>
    <t>Zečević Sara</t>
  </si>
  <si>
    <t>JUNIORI</t>
  </si>
  <si>
    <t>SENIORI</t>
  </si>
  <si>
    <t>Bogdanović Nenad</t>
  </si>
  <si>
    <t>VETERANKE</t>
  </si>
  <si>
    <t>VETERANI</t>
  </si>
  <si>
    <t xml:space="preserve">Čelik </t>
  </si>
  <si>
    <t>Grujić Branko</t>
  </si>
  <si>
    <t>Jeremić Dragutin</t>
  </si>
  <si>
    <t>Торник 1</t>
  </si>
  <si>
    <t>Торник 2</t>
  </si>
  <si>
    <t>ПИОНИРКЕ</t>
  </si>
  <si>
    <t>1.</t>
  </si>
  <si>
    <t>ПК Вукан</t>
  </si>
  <si>
    <t>ЈУНИОРИ</t>
  </si>
  <si>
    <t>Zečević Ana</t>
  </si>
  <si>
    <t>Vesović Danilo</t>
  </si>
  <si>
    <t>Stanić Srđan</t>
  </si>
  <si>
    <t>Žunić Milenko</t>
  </si>
  <si>
    <t>Pavlović Dragan</t>
  </si>
  <si>
    <t>SENIORKE</t>
  </si>
  <si>
    <t>Vesović Petar</t>
  </si>
  <si>
    <t>Jovović Đorđe</t>
  </si>
  <si>
    <t xml:space="preserve"> </t>
  </si>
  <si>
    <t>Balkan</t>
  </si>
  <si>
    <t>PSD Stražilovo</t>
  </si>
  <si>
    <t>Anastasija Milenković</t>
  </si>
  <si>
    <t>Nataša Tasić</t>
  </si>
  <si>
    <t>Marija Đorđević</t>
  </si>
  <si>
    <t>Anđela Krstić</t>
  </si>
  <si>
    <t>Veljko Blagojević</t>
  </si>
  <si>
    <t>Janko Tomić</t>
  </si>
  <si>
    <t>Aleksandar Gligorijević</t>
  </si>
  <si>
    <t>Tamara Ilić</t>
  </si>
  <si>
    <t>1. коло лиге Србије у планинарском оријентационом такмичењу 2018</t>
  </si>
  <si>
    <t>Клуб - друштво</t>
  </si>
  <si>
    <t>Прва помоћ</t>
  </si>
  <si>
    <t>Нови Сад</t>
  </si>
  <si>
    <t>ОАК Нови Сад</t>
  </si>
  <si>
    <t>Радојчић Душко, Радовић Вељко, Вит Драгиша</t>
  </si>
  <si>
    <t>2.</t>
  </si>
  <si>
    <t>"ЧЕЛИК"</t>
  </si>
  <si>
    <t>ПК ЧЕЛИК Смедерево</t>
  </si>
  <si>
    <t>Драган Николић,  Драгутин Јеремић,  Бранко Грујић</t>
  </si>
  <si>
    <t>191 минута</t>
  </si>
  <si>
    <t>3.</t>
  </si>
  <si>
    <t>Јенчић Срећко, Владан Рајчић, Драшко Најдановић</t>
  </si>
  <si>
    <t>196 минута</t>
  </si>
  <si>
    <t>- 4КТ</t>
  </si>
  <si>
    <t>Неустрашиве</t>
  </si>
  <si>
    <t>Славица Ђорђевић, Сунчица Матијевић, Олгица Стаменковић</t>
  </si>
  <si>
    <t>248 минута</t>
  </si>
  <si>
    <t>- 3КТ</t>
  </si>
  <si>
    <t>Наташа Станисављевић, Анђелка Пејовић, Живана савковић</t>
  </si>
  <si>
    <t>249 минута</t>
  </si>
  <si>
    <t>Магиц Мап</t>
  </si>
  <si>
    <t>МАГИЦ МАП Београд</t>
  </si>
  <si>
    <t>Слободан Радовановић, Драгана Докмановић, Слободан Вељовић</t>
  </si>
  <si>
    <t>132 минута</t>
  </si>
  <si>
    <t>ПСД Стражилово</t>
  </si>
  <si>
    <t>Петровић Александар, Шарић Петар, Драгиша Бауер</t>
  </si>
  <si>
    <t>140 минута</t>
  </si>
  <si>
    <t>"ПОБЕДА 2"</t>
  </si>
  <si>
    <t>ПК ПОБЕДА Београд</t>
  </si>
  <si>
    <t>Николић Дејан, Марко Грујић, Михаило Радиновић</t>
  </si>
  <si>
    <t>181 минута</t>
  </si>
  <si>
    <t>"ПОБЕДА 1"</t>
  </si>
  <si>
    <t>Миљан Мимић, Предраг Крстић, Милош Јосифовић</t>
  </si>
  <si>
    <t>215 минута</t>
  </si>
  <si>
    <t>Петар Весовић, Марко Луковић, Ненад Богдановић</t>
  </si>
  <si>
    <t>228 минута</t>
  </si>
  <si>
    <t>Саша Николић, Александар Вијатовић, Милан Мијаиловић</t>
  </si>
  <si>
    <t>Павловић Зоран, Стојановић Милан, Боздић Алекса</t>
  </si>
  <si>
    <t>Мосораши</t>
  </si>
  <si>
    <t>ПК МОСОР Ниш</t>
  </si>
  <si>
    <t>Ивановић Славша, Милановић Стеван, Стефановић Лазар</t>
  </si>
  <si>
    <t>Балкан</t>
  </si>
  <si>
    <t>ПК Балкан</t>
  </si>
  <si>
    <t>Иван Ивановић, Стефан Ранитовић</t>
  </si>
  <si>
    <t xml:space="preserve">ПОБЕДА </t>
  </si>
  <si>
    <t>Петровић Милена, Тамара Илић, Вања Ђуричић</t>
  </si>
  <si>
    <t>260 минута</t>
  </si>
  <si>
    <t>Весели Облак</t>
  </si>
  <si>
    <t>Славица Секулић, Христина Спасић, Десанка Богић</t>
  </si>
  <si>
    <t>-7КТ</t>
  </si>
  <si>
    <t>Мосорашице</t>
  </si>
  <si>
    <t>Ђоковић Ивана, Стојановић Милена, Петровић Аница</t>
  </si>
  <si>
    <t>Маша Бауер, Срђан Поповић, Давид Петровић</t>
  </si>
  <si>
    <t>90 минута</t>
  </si>
  <si>
    <t>Стол</t>
  </si>
  <si>
    <t>ПСД ЦРНИ ВРХ  Бор</t>
  </si>
  <si>
    <t>Андреј Петровић, Јован Пејчић, Павле Радосављевић</t>
  </si>
  <si>
    <t>102 минута</t>
  </si>
  <si>
    <t>Бањско Поље</t>
  </si>
  <si>
    <t>Петар Јовановић, Матеј Јовановић, Јован Шупут</t>
  </si>
  <si>
    <t>162 минута</t>
  </si>
  <si>
    <t>"СПАРТАК"</t>
  </si>
  <si>
    <t>ПСД Спартак, Суботица</t>
  </si>
  <si>
    <t>Илија Бенеш, Марко Петровић, Алекса Орловић</t>
  </si>
  <si>
    <t>- 2КТ</t>
  </si>
  <si>
    <t xml:space="preserve"> Ана Шимуновић, Мирјана Поповић, Милица Зељковић</t>
  </si>
  <si>
    <t>123 минута</t>
  </si>
  <si>
    <t>Софија Николић, Немања Васиљевић, Марта Трајковић</t>
  </si>
  <si>
    <t>135 минута</t>
  </si>
  <si>
    <t>,,Победа”</t>
  </si>
  <si>
    <t>Робин Николић, Ана Анчић, Дмитра Шестић</t>
  </si>
  <si>
    <t>151 минута</t>
  </si>
  <si>
    <t>Лорена Ледењак, Зоја Маркс, Ивона Лудаић</t>
  </si>
  <si>
    <t>154 минута</t>
  </si>
  <si>
    <t>,,Ђела Кривељ”</t>
  </si>
  <si>
    <t>Ђорђе Петровић, Богдан Марковић, Урош Петровић</t>
  </si>
  <si>
    <t>128 минута</t>
  </si>
  <si>
    <t>Голија 1</t>
  </si>
  <si>
    <t>Алекса Комадинић, Никола Вуловић,Филип Даниловић</t>
  </si>
  <si>
    <t>-3КТ</t>
  </si>
  <si>
    <t>Данило Весовић, Миленко Жунић, Срђан Станић</t>
  </si>
  <si>
    <t>242 минута</t>
  </si>
  <si>
    <t>Емилија Крунић, Сара Зечевић, Бојана Поледица</t>
  </si>
  <si>
    <t>122 минута</t>
  </si>
  <si>
    <t>,,Ђела Бучје”</t>
  </si>
  <si>
    <t>Александра Грујић, Анђела Грујић, Марина Макуловић</t>
  </si>
  <si>
    <t>129 минута</t>
  </si>
  <si>
    <t>176 мин</t>
  </si>
  <si>
    <t>Све КТ</t>
  </si>
  <si>
    <t>Пласма</t>
  </si>
  <si>
    <t>OTVORENO PRVENSTVO BORA 2018.</t>
  </si>
  <si>
    <t>II KOLO LIGE SRBIJE U PLANINARSKOJ ORIJENTACIJI</t>
  </si>
  <si>
    <t>Sara Dimitrijević</t>
  </si>
  <si>
    <t>Natalija Krstić</t>
  </si>
  <si>
    <t>Jelena Radivojević</t>
  </si>
  <si>
    <t>Emilija Pavlović</t>
  </si>
  <si>
    <t>Stol</t>
  </si>
  <si>
    <t>Andrej Petrović</t>
  </si>
  <si>
    <t>Jovan Pejčić</t>
  </si>
  <si>
    <t>Pavle Radosavljević</t>
  </si>
  <si>
    <t>Bor 2P</t>
  </si>
  <si>
    <t>Petar Jovanović</t>
  </si>
  <si>
    <t>Mateja Stevanović</t>
  </si>
  <si>
    <t>Jovana Nešić</t>
  </si>
  <si>
    <t>Bor 3P</t>
  </si>
  <si>
    <t>Jovan Šuput</t>
  </si>
  <si>
    <t>Milan Radulović</t>
  </si>
  <si>
    <t>Boris Petković</t>
  </si>
  <si>
    <t>Bor 1P</t>
  </si>
  <si>
    <t>Srđan Kečenović</t>
  </si>
  <si>
    <t>Luka Trifunović</t>
  </si>
  <si>
    <t>Petar Radulović</t>
  </si>
  <si>
    <t>Đela Bučje</t>
  </si>
  <si>
    <t>Aleksandra Grujić</t>
  </si>
  <si>
    <t>Anđela Grujić</t>
  </si>
  <si>
    <t>Marina Makulović</t>
  </si>
  <si>
    <t>Emilija Krunić</t>
  </si>
  <si>
    <t>Sara Zečević</t>
  </si>
  <si>
    <t>Ana Zečević</t>
  </si>
  <si>
    <t>Bor 4J</t>
  </si>
  <si>
    <t>Ana Zdravković</t>
  </si>
  <si>
    <t>Anja Đurić</t>
  </si>
  <si>
    <t>Mladena Makulović</t>
  </si>
  <si>
    <t>Lisac 3</t>
  </si>
  <si>
    <t>PD Kukavica Leskovac</t>
  </si>
  <si>
    <t>Katarina Trajković</t>
  </si>
  <si>
    <t>Đela Krivelj</t>
  </si>
  <si>
    <t>Đorđe Petrović</t>
  </si>
  <si>
    <t>Bogdan Marković</t>
  </si>
  <si>
    <t>Petar Radivojević</t>
  </si>
  <si>
    <t>Golija 2</t>
  </si>
  <si>
    <t>Aleksa Komadinić</t>
  </si>
  <si>
    <t>Filip Danilović</t>
  </si>
  <si>
    <t>Lazar Kačamaković</t>
  </si>
  <si>
    <t>Lisac 2</t>
  </si>
  <si>
    <t>Adam Drašković</t>
  </si>
  <si>
    <t>Petar Denčić</t>
  </si>
  <si>
    <t>Petar Kuzmanović</t>
  </si>
  <si>
    <t>Lisac 1</t>
  </si>
  <si>
    <t>Golubice</t>
  </si>
  <si>
    <t>Marija Maša Maksimović</t>
  </si>
  <si>
    <t>Sanja Đuričić</t>
  </si>
  <si>
    <t>Miloš Josifović</t>
  </si>
  <si>
    <t>Miljan Mimić</t>
  </si>
  <si>
    <t>Mihailo Radinović</t>
  </si>
  <si>
    <t>Mosor II</t>
  </si>
  <si>
    <t>PAK Mosor Niš</t>
  </si>
  <si>
    <t>Anica Petrović</t>
  </si>
  <si>
    <t>Stevan Milanović</t>
  </si>
  <si>
    <t>Filip Andrejić</t>
  </si>
  <si>
    <t>Mosor I</t>
  </si>
  <si>
    <t>Ivana Đoković</t>
  </si>
  <si>
    <t>Nikola Dodić</t>
  </si>
  <si>
    <t>Slaviša Ivanović</t>
  </si>
  <si>
    <t>Lisice 2</t>
  </si>
  <si>
    <t>Jelica Drašković</t>
  </si>
  <si>
    <t>Snežana Mitić</t>
  </si>
  <si>
    <t>Pavlina Petkovska</t>
  </si>
  <si>
    <t>PD Vukan Požarevac</t>
  </si>
  <si>
    <t>Javorka Jašarević</t>
  </si>
  <si>
    <t>Sunčica Matijević</t>
  </si>
  <si>
    <t>Olgica Stamenović</t>
  </si>
  <si>
    <t>Dragan Pavlović</t>
  </si>
  <si>
    <t xml:space="preserve">Branko Grujić </t>
  </si>
  <si>
    <t xml:space="preserve">Dragutin Jeremić </t>
  </si>
  <si>
    <t>Vladislav Matković</t>
  </si>
  <si>
    <t>Mića Bogdanović</t>
  </si>
  <si>
    <t>Vladimir Stoiljković</t>
  </si>
  <si>
    <t>Draško Najdanović</t>
  </si>
  <si>
    <t>Srećko Jenčić</t>
  </si>
  <si>
    <t>Vladan Rajčić</t>
  </si>
  <si>
    <t>GENERALNI PLASMAN MEMORIJALNOG PLANINARSKOG ORIJENTACIONOG TAKMIČENJA "MIRJANA MIRA BOŽOVIĆ"</t>
  </si>
  <si>
    <t>AVALA 26. maj 2018.</t>
  </si>
  <si>
    <t>Ukupni poeni</t>
  </si>
  <si>
    <t>Članovi ekipe</t>
  </si>
  <si>
    <t>"Spartak 1" Subotica</t>
  </si>
  <si>
    <t>pioniri</t>
  </si>
  <si>
    <t>Aleksa Orlović</t>
  </si>
  <si>
    <t>Marko Petrović</t>
  </si>
  <si>
    <t>Leo Šereg</t>
  </si>
  <si>
    <t>"Čelik" Smederevo</t>
  </si>
  <si>
    <t>Mihajlo Minić</t>
  </si>
  <si>
    <t>Mina Vučković</t>
  </si>
  <si>
    <t>Ilija milutinović</t>
  </si>
  <si>
    <t>"Spartak 2" Subotica</t>
  </si>
  <si>
    <t>pionirke</t>
  </si>
  <si>
    <t>3 od 3</t>
  </si>
  <si>
    <t>Zoja Marks</t>
  </si>
  <si>
    <t>Lorena Ledenjak</t>
  </si>
  <si>
    <t>Ivona Ludaić</t>
  </si>
  <si>
    <t>"Tornik" Čajetina</t>
  </si>
  <si>
    <t>Emilija Bućić</t>
  </si>
  <si>
    <t>Isidora Ćupović</t>
  </si>
  <si>
    <t>Aleksandra Ružić</t>
  </si>
  <si>
    <t>"Pobeda" van konk</t>
  </si>
  <si>
    <t>Robin Nikolić</t>
  </si>
  <si>
    <t>Ana Adžić</t>
  </si>
  <si>
    <t>nema</t>
  </si>
  <si>
    <t>"Tornik 1" Čajetina</t>
  </si>
  <si>
    <t>juniori</t>
  </si>
  <si>
    <t>6 od 6</t>
  </si>
  <si>
    <t>Danilo Vesović</t>
  </si>
  <si>
    <t>Srđan Stanić</t>
  </si>
  <si>
    <t>Milenko Žunić</t>
  </si>
  <si>
    <t>"Tornik 2" Čajetina</t>
  </si>
  <si>
    <t>Miloš Đorđević</t>
  </si>
  <si>
    <t>Nikola Đorđević</t>
  </si>
  <si>
    <t>Veljko Delić</t>
  </si>
  <si>
    <t>"Golija 1" Ivanjica</t>
  </si>
  <si>
    <t>Igor Ćeriman</t>
  </si>
  <si>
    <t>Dalibor Ninković</t>
  </si>
  <si>
    <t>Marijana Lukač</t>
  </si>
  <si>
    <t>Aleksandar Josić</t>
  </si>
  <si>
    <t>juniorke</t>
  </si>
  <si>
    <t>Nađa Radibratović</t>
  </si>
  <si>
    <t>Marija Novaković</t>
  </si>
  <si>
    <t>Tijana Ćirović</t>
  </si>
  <si>
    <t>"Golija 2" Ivanjica</t>
  </si>
  <si>
    <t>5 od 6</t>
  </si>
  <si>
    <t>Bojana Poledica</t>
  </si>
  <si>
    <t>"Pobeda" Beograd</t>
  </si>
  <si>
    <t>seniori</t>
  </si>
  <si>
    <t>12 od 12</t>
  </si>
  <si>
    <t>Marko Grujić</t>
  </si>
  <si>
    <t>Dejan Nikolić</t>
  </si>
  <si>
    <t>Petar Vesović</t>
  </si>
  <si>
    <t>Marko Luković</t>
  </si>
  <si>
    <t>Nenad Bogdanović</t>
  </si>
  <si>
    <t>"Mosor" Niš</t>
  </si>
  <si>
    <t>Ružica Stošić</t>
  </si>
  <si>
    <t>Miloš Stošić</t>
  </si>
  <si>
    <t>Dražen Mikšić</t>
  </si>
  <si>
    <t>seniorke</t>
  </si>
  <si>
    <t>Teodora Milutinović</t>
  </si>
  <si>
    <t>Anđelka Pejović</t>
  </si>
  <si>
    <t>Ivana Stanojević</t>
  </si>
  <si>
    <t>veterani</t>
  </si>
  <si>
    <t>Dragutin Jeremić</t>
  </si>
  <si>
    <t>Branko Grujić</t>
  </si>
  <si>
    <t>"DMB" Beograd</t>
  </si>
  <si>
    <t>Sulejman Šuškić</t>
  </si>
  <si>
    <t>Milan Bačanac</t>
  </si>
  <si>
    <t>Jovan Vujić</t>
  </si>
  <si>
    <t>"Vukan" Požarevac</t>
  </si>
  <si>
    <t>veteranke</t>
  </si>
  <si>
    <t>5 od 5</t>
  </si>
  <si>
    <t>Mila Đorđević</t>
  </si>
  <si>
    <t>Snežana Savić</t>
  </si>
  <si>
    <t>Petrović Andej</t>
  </si>
  <si>
    <t>Bufanović Goran</t>
  </si>
  <si>
    <t>Trifunović Luka</t>
  </si>
  <si>
    <t>Crni vrh Bor</t>
  </si>
  <si>
    <t>Čupović Isidora</t>
  </si>
  <si>
    <t>Ružić Aleksandra</t>
  </si>
  <si>
    <t>Knežević Maša</t>
  </si>
  <si>
    <t>Petrović Đorđe</t>
  </si>
  <si>
    <t>Radivojević Petar</t>
  </si>
  <si>
    <t>Marković Bogdan</t>
  </si>
  <si>
    <t>Komandić Aleksa</t>
  </si>
  <si>
    <t>Đeriman Igor</t>
  </si>
  <si>
    <t>Danilović Filip</t>
  </si>
  <si>
    <t>Đđorđević Miloš</t>
  </si>
  <si>
    <t>Đorđević Nikola</t>
  </si>
  <si>
    <t>Delić Veljko</t>
  </si>
  <si>
    <t>Novaković Marija</t>
  </si>
  <si>
    <t>Radibratović Nađa</t>
  </si>
  <si>
    <t>Širović Tijana</t>
  </si>
  <si>
    <t>Petrović Anica</t>
  </si>
  <si>
    <t>Andrejić Filip</t>
  </si>
  <si>
    <t>Milanović Stevan</t>
  </si>
  <si>
    <t>PSK Čelik Smederevo</t>
  </si>
  <si>
    <t>SK DMB  Beograd</t>
  </si>
  <si>
    <t>Šušković Sulejman</t>
  </si>
  <si>
    <t>Vujić Jovan</t>
  </si>
  <si>
    <t>Novi Sad</t>
  </si>
  <si>
    <t>Magic Map</t>
  </si>
  <si>
    <t>Crni vrh</t>
  </si>
  <si>
    <t>Mosor</t>
  </si>
  <si>
    <t>2 - Stol april 21.</t>
  </si>
  <si>
    <t>Crni Vrh Bor</t>
  </si>
  <si>
    <t>3 - Avala maj</t>
  </si>
  <si>
    <t>Spartak Subotica</t>
  </si>
  <si>
    <t>4 - Braduljica</t>
  </si>
  <si>
    <t>Mosor Niš</t>
  </si>
  <si>
    <t>5-Zlatibor</t>
  </si>
  <si>
    <t xml:space="preserve">2 - Stol </t>
  </si>
  <si>
    <t>3 - Avala</t>
  </si>
  <si>
    <t>Prvenstvo Srbije - Planinarska Orijentacija 16.06.2018. Sokobanja - Pionirke</t>
  </si>
  <si>
    <t>Startni broj</t>
  </si>
  <si>
    <t>Broj čipa</t>
  </si>
  <si>
    <t>Ime i prezime</t>
  </si>
  <si>
    <t>Startno vreme</t>
  </si>
  <si>
    <t>Vreme Staze</t>
  </si>
  <si>
    <t>Bodovanje</t>
  </si>
  <si>
    <t>Isidora Cupovic
Aleksandra Ruzic
Masa Knezevic</t>
  </si>
  <si>
    <t>PSD Tornik</t>
  </si>
  <si>
    <t>Petra Grcic
Iva Stanojevic
Petra Djordjevic</t>
  </si>
  <si>
    <t>PSK Toplice</t>
  </si>
  <si>
    <t>Emilija Pavlovic
Jelena Radivojevic
Marija Nikolic</t>
  </si>
  <si>
    <t>PSK Kukavica</t>
  </si>
  <si>
    <t>Prvenstvo Srbije - Planinarska Orijentacija 16.06.2018. Sokobanja -Pioniri</t>
  </si>
  <si>
    <t>Nemanja Vasiljevic
Ilija Milutinovic
Lazar Milutinovic</t>
  </si>
  <si>
    <t>PSK Celik</t>
  </si>
  <si>
    <t>Aleksa Mladenovic
Matej Stajkovic
Dejan Djedovic</t>
  </si>
  <si>
    <t>Andrej Petrovic
Jovan Suput
Jovana Nesic</t>
  </si>
  <si>
    <t>PSD Crni Vrh</t>
  </si>
  <si>
    <t>Obrnut redosled kontrolnih tacaka</t>
  </si>
  <si>
    <t>Aleksa Barbic
Andrija Pirec
Srna Prodanovic</t>
  </si>
  <si>
    <t>PSK Pobeda</t>
  </si>
  <si>
    <t>Nedostaje tacka 36 a visak je tacka 33.</t>
  </si>
  <si>
    <t>Prvenstvo Srbije - Planinarska Orijentacija 16.06.2018. Sokobanja- Juniorke</t>
  </si>
  <si>
    <t>Aleksandra Grujic
Andjela Grujic
Ana Mijailovic</t>
  </si>
  <si>
    <t>PSD Crni Vrh 1</t>
  </si>
  <si>
    <t>Ana Zdravkovic
Anja Djuric
Stevana Nesic</t>
  </si>
  <si>
    <t>PSD Crni Vrh 2</t>
  </si>
  <si>
    <t>Marija Novakovic
Nadja Radibratoric
Tijana Cirovic</t>
  </si>
  <si>
    <t>Prvenstvo Srbije - Planinarska Orijentacija 16.06.2018. Sokobanja - Veteranke</t>
  </si>
  <si>
    <t>Snezana Mitic
Jelica Draskovic
Jelena Kostic</t>
  </si>
  <si>
    <t>Redosled nije ok i nedostaje tacka 41</t>
  </si>
  <si>
    <t>Prvenstvo Srbije - Planinarska Orijentacija 16.06.2018. Sokobanja - Seniorke</t>
  </si>
  <si>
    <t>Ana Matkovic
Milena Petrovic
Nevena Popara</t>
  </si>
  <si>
    <t>Natalija Hadzic
Danijela Pejcic
Mimica Petrovic</t>
  </si>
  <si>
    <t>PAK Mosor</t>
  </si>
  <si>
    <t>Nedostaje 6 tacaka</t>
  </si>
  <si>
    <t>25</t>
  </si>
  <si>
    <t>Prvenstvo Srbije - Planinarska Orijentacija 16.06.2018. Sokobanja - Seniori</t>
  </si>
  <si>
    <t>Boris Bujakovic
Milena Stojanovic
Nikola Dodic</t>
  </si>
  <si>
    <t>PAK Mosor 2</t>
  </si>
  <si>
    <t>Predgrad Krstic
Milos Josifovic
Mihailo Radinovic</t>
  </si>
  <si>
    <t>PSK Pobeda 1</t>
  </si>
  <si>
    <t>Anica Petrovic
Filip Andrejic
Stevan Milanovic</t>
  </si>
  <si>
    <t>PAK Mosor 1</t>
  </si>
  <si>
    <t>75</t>
  </si>
  <si>
    <t>Marko Lukovic
Nenad Bogdanovic
Petar Vesovic</t>
  </si>
  <si>
    <t>PSK Tornik</t>
  </si>
  <si>
    <t>Veljko Dragumilo
Milos Marjanovic
Srdjan Aleksic</t>
  </si>
  <si>
    <t>PSK Pobeda 2</t>
  </si>
  <si>
    <t>Nisu isli na razdvajanje, nedostaje tacka 51</t>
  </si>
  <si>
    <t>Prvenstvo Srbije - Planinarska Orijentacija 16.06.2018. Sokobanja - Veterani</t>
  </si>
  <si>
    <t>Dragan Pavlovic
Dragutin Jeremic
Stefan Riling</t>
  </si>
  <si>
    <t>Dragan Bajceta
Jugoslav Ristic
Bozidar Nikolic</t>
  </si>
  <si>
    <t>Javorak Paracin</t>
  </si>
  <si>
    <t>Vladimir Stojiljkovic
Miodrag Bogdanovic
Bojan Pirec</t>
  </si>
  <si>
    <t>Vladan Rajcic
Drasko Najdanovic
Srecko Jencic</t>
  </si>
  <si>
    <t>PSD Vukan</t>
  </si>
  <si>
    <t>Nedostaju tacke 38 i 50.</t>
  </si>
  <si>
    <t>Nikola Jovanovic
Svetlana Predojevic
Milka Spasojevic</t>
  </si>
  <si>
    <t>PEK Gora</t>
  </si>
  <si>
    <t>125</t>
  </si>
  <si>
    <t>95</t>
  </si>
  <si>
    <t>80</t>
  </si>
  <si>
    <t>PSK Pobeda
Beograd</t>
  </si>
  <si>
    <t>Tornik</t>
  </si>
  <si>
    <t>ZLATIBOR 11.08.2018.</t>
  </si>
  <si>
    <t>V KOLO LIGE SRBIJE U PLANINARSKOJ ORIJENTACIJI</t>
  </si>
  <si>
    <t>Tornik 2</t>
  </si>
  <si>
    <t>Tornik 1</t>
  </si>
  <si>
    <t>Nisu pronašle sve KT</t>
  </si>
  <si>
    <t>Nisu pronašli sve KT</t>
  </si>
  <si>
    <t>PK Mosor
Niš</t>
  </si>
  <si>
    <t>Mosorašice</t>
  </si>
  <si>
    <t>Mosor 2</t>
  </si>
  <si>
    <t>Mosor 1</t>
  </si>
  <si>
    <t>Bogdan Vesović</t>
  </si>
  <si>
    <t>Nebojša Dabić</t>
  </si>
  <si>
    <t>PSD Kopaonik Beograd</t>
  </si>
  <si>
    <t>Van konkurencije</t>
  </si>
  <si>
    <t>Aleksandar Džambasović</t>
  </si>
  <si>
    <t>Mirko Petrović</t>
  </si>
  <si>
    <t>Kopaonik</t>
  </si>
  <si>
    <t>Branko Pavlović</t>
  </si>
  <si>
    <t>Vladimir Stojiljković</t>
  </si>
  <si>
    <t>Miodrag Bogdanović</t>
  </si>
  <si>
    <t>Milan Cvetković</t>
  </si>
  <si>
    <t>Saša Nikolić</t>
  </si>
  <si>
    <t>Aleksandar Vijatović</t>
  </si>
  <si>
    <t>Milan Mijailović</t>
  </si>
  <si>
    <t>Boris Bujaković</t>
  </si>
  <si>
    <t>Milovan Milić</t>
  </si>
  <si>
    <t>Vladan Vujaklija</t>
  </si>
  <si>
    <t>Hrjaki</t>
  </si>
  <si>
    <t>Natalija Hadžić</t>
  </si>
  <si>
    <t>Danijela Pejčić</t>
  </si>
  <si>
    <t>Marija Petrović</t>
  </si>
  <si>
    <t>Nataša Krstić</t>
  </si>
  <si>
    <t>Dimitrije Andžić</t>
  </si>
  <si>
    <t>Aleksa Banković</t>
  </si>
  <si>
    <t>Petar Andžić</t>
  </si>
  <si>
    <t>Jednostavno
bolji</t>
  </si>
  <si>
    <t>Nikola Grbić</t>
  </si>
  <si>
    <t>Maša Reljić</t>
  </si>
  <si>
    <t>Jelena Đorđević</t>
  </si>
  <si>
    <t>Nemanja Vasiljević</t>
  </si>
  <si>
    <t>Lazar Milutinović</t>
  </si>
  <si>
    <t>Ilija Milutinović</t>
  </si>
  <si>
    <t>David Mišić</t>
  </si>
  <si>
    <t>Irena Lojanica</t>
  </si>
  <si>
    <t>Boris Knežević</t>
  </si>
  <si>
    <t>Sofija Nikolić</t>
  </si>
  <si>
    <t>Marta Trajković</t>
  </si>
  <si>
    <t>Isidora Čupović</t>
  </si>
  <si>
    <t>Maša Knežević</t>
  </si>
  <si>
    <t>Ana Andžić</t>
  </si>
  <si>
    <t>Dmitra Šestić</t>
  </si>
  <si>
    <t>PLANINARSKA ORIJENTACIJA -  LIGA  SRBIJE- 2018</t>
  </si>
  <si>
    <t>6. коло лиге Србије у планинарском оријентационом такмичењу 2018 - Чортановци 26.8.2018.г.</t>
  </si>
  <si>
    <t>Драган Павловић,  Драгутин Јеремић,  Бранко Грујић</t>
  </si>
  <si>
    <t>76:39</t>
  </si>
  <si>
    <t>106:57</t>
  </si>
  <si>
    <t>Компас</t>
  </si>
  <si>
    <t>ПК Компас Вршац</t>
  </si>
  <si>
    <t>Коста Ћирић, Тихомир Војновић, Драган Ратков</t>
  </si>
  <si>
    <t>138:53</t>
  </si>
  <si>
    <t>Ержебет Ћирић, Снежана Мијић, Љепосава Ивановић</t>
  </si>
  <si>
    <t>117:08</t>
  </si>
  <si>
    <t>Победа</t>
  </si>
  <si>
    <t>ПСК Победа Београд</t>
  </si>
  <si>
    <t>Снежана Теодосић, Јарослава Оташевић, Соња Бешејски</t>
  </si>
  <si>
    <t>153:33</t>
  </si>
  <si>
    <t>Мосор 2</t>
  </si>
  <si>
    <t>Неша Максимовић, Бранислав Миленковић, Драган Стојановић</t>
  </si>
  <si>
    <t>89:33</t>
  </si>
  <si>
    <t>Николић Дејан, Марко Грујић, Александар Јоцић</t>
  </si>
  <si>
    <t>103:53</t>
  </si>
  <si>
    <t>Владан Вујаклија, Михајло Радановић, Владан Радановић</t>
  </si>
  <si>
    <t>118:27</t>
  </si>
  <si>
    <t>Владимир Ћирић, Радомир Радивојев, Горан Жигић</t>
  </si>
  <si>
    <t>120:22</t>
  </si>
  <si>
    <t>Мосор 1</t>
  </si>
  <si>
    <t>Стеван Милановић, Аница Петровић, Филип Андрејић</t>
  </si>
  <si>
    <t>155:21</t>
  </si>
  <si>
    <t>АОК Нови Сад</t>
  </si>
  <si>
    <t>Ива Узелац, Елеонора Богдановић, М.... Богдановић</t>
  </si>
  <si>
    <t>104:30</t>
  </si>
  <si>
    <t>Данијела Пејчић, Ксениај Антић, Наталија Хаджић</t>
  </si>
  <si>
    <t>125:48</t>
  </si>
  <si>
    <t>САња Вујаклија, Вања Ђуручић, Марија Марјановић</t>
  </si>
  <si>
    <t>152:08</t>
  </si>
  <si>
    <t>Компас Вршац</t>
  </si>
  <si>
    <t>Првослава Радивојев, Мира Ерцеговац, Мина Ерцеговац</t>
  </si>
  <si>
    <t>154:19</t>
  </si>
  <si>
    <t>133:56</t>
  </si>
  <si>
    <t>Тпрник</t>
  </si>
  <si>
    <t>Торник Чајетина</t>
  </si>
  <si>
    <t>Александра Ружић, Исидора Ћуковић, Милена Бујишић</t>
  </si>
  <si>
    <t>146:29</t>
  </si>
  <si>
    <t>Милош Ђорђевић, Никола Ђорђевић, Вељко Делић</t>
  </si>
  <si>
    <t>97:04</t>
  </si>
  <si>
    <t>Алекса Банковић, Димитрије Анджић, Петар Анџић</t>
  </si>
  <si>
    <t>124:47</t>
  </si>
  <si>
    <t>Данило Весовић, Миленко Жунић, Никола Грбић</t>
  </si>
  <si>
    <t>186:06</t>
  </si>
  <si>
    <t>Софија Николић, Тијана Василевски, Милена Василевски</t>
  </si>
  <si>
    <t>133:35</t>
  </si>
  <si>
    <t xml:space="preserve">Торник </t>
  </si>
  <si>
    <t>Тијана Ћировић, Марија Новаковић, Јелена Ђорђевић</t>
  </si>
  <si>
    <t>151:34</t>
  </si>
  <si>
    <t>5 - Zlatibor</t>
  </si>
  <si>
    <t>6 - Čortanovci</t>
  </si>
  <si>
    <t>Kompas Vršac</t>
  </si>
  <si>
    <t>PTT Beograd</t>
  </si>
  <si>
    <t>OŠ Dositej Obradović PO</t>
  </si>
  <si>
    <t>7 - Čačalica PO</t>
  </si>
  <si>
    <t>7. КОЛО ЛИГЕ СРБИЈЕ У ПЛАНИНАРСКОЈ ОРИЈЕНТАЦИЈИ 2018.</t>
  </si>
  <si>
    <t>пласман</t>
  </si>
  <si>
    <t>име екипе</t>
  </si>
  <si>
    <t>клуб- друштво</t>
  </si>
  <si>
    <t>састав екипе</t>
  </si>
  <si>
    <t>време старта</t>
  </si>
  <si>
    <t>време циља</t>
  </si>
  <si>
    <t>време стазе</t>
  </si>
  <si>
    <t>прва помоћ</t>
  </si>
  <si>
    <t>број КТ</t>
  </si>
  <si>
    <t>ОСВОЈЕНО МЕСТО</t>
  </si>
  <si>
    <t>Доситеј</t>
  </si>
  <si>
    <t>ОШ "Доситеј Обрадовић" (планинарска секција)</t>
  </si>
  <si>
    <t>Стојановић Маша   Николић Теодора     Симић Јелена</t>
  </si>
  <si>
    <t>ЧЕЛИК</t>
  </si>
  <si>
    <t>ПСК Челик Смедерево</t>
  </si>
  <si>
    <t>Николић Софија  Трајковић Марта  Вучковић Мина</t>
  </si>
  <si>
    <t>Доситеј Обрадовић</t>
  </si>
  <si>
    <t>Ловре Лука          Ћурковић Владимир  Траиловић Урош</t>
  </si>
  <si>
    <t>СТОЛ</t>
  </si>
  <si>
    <t>ПДС "Црни Врх" Бор</t>
  </si>
  <si>
    <t>Петровић Андреј  Трифуновић Лука  Петковић Борис</t>
  </si>
  <si>
    <t>Челик</t>
  </si>
  <si>
    <t>Васиљевић Немања  Милутиновић Лазар   Милутиновић Илија</t>
  </si>
  <si>
    <t>Вукан Јуниорке</t>
  </si>
  <si>
    <t>Николић Софија    Василевска Милена   Василевска Тијана</t>
  </si>
  <si>
    <t>Јуниори - Победа</t>
  </si>
  <si>
    <t>Банковић Алекса    Анџић Димитрије  Обрадовић Реља</t>
  </si>
  <si>
    <t>Ђела Кривељ</t>
  </si>
  <si>
    <t>Петровић Ђорђе  Марковић Богдан  Радивојевић Петар</t>
  </si>
  <si>
    <t>Сениорке - Победа</t>
  </si>
  <si>
    <t>Илић Тамара  Максимовић Марија   Ђуричић Вања</t>
  </si>
  <si>
    <t>МОСОР 2</t>
  </si>
  <si>
    <t>ПАК "МОСОР" Ниш</t>
  </si>
  <si>
    <t>Хаџић Наталија       Пејчић Данијела  Петровић Марија</t>
  </si>
  <si>
    <t>Крстић Наташа  Милутиновић Теодора  Станојевић Ивана</t>
  </si>
  <si>
    <t>Вукан сениори</t>
  </si>
  <si>
    <t>Павловић Зоран     Рајчић Владимир  Боздић Алекса</t>
  </si>
  <si>
    <t>МОСОР 1</t>
  </si>
  <si>
    <t>Милановић Стеван  Ценић Владислав  Ивановић Славиша</t>
  </si>
  <si>
    <t>Николић Саша  Миловановић Небојша  Вијатовић Александар</t>
  </si>
  <si>
    <t>Ветеранке - Победа</t>
  </si>
  <si>
    <t>Бабић Јелена    Оташевић Јарослава  Тодосић Снежана</t>
  </si>
  <si>
    <t>Најдановић Драшко    Рајчић Владан      Манић Момчило</t>
  </si>
  <si>
    <t>ПОШТАРИ</t>
  </si>
  <si>
    <t>ПОСК "ПТТ" Београд</t>
  </si>
  <si>
    <t>Вучетић Александар   Загорац Ђорђе   Воиновић Рајко</t>
  </si>
  <si>
    <t>Павловић Драган  Јеремић Драгутин  Грујић Бранко</t>
  </si>
  <si>
    <t>Ветерани 2</t>
  </si>
  <si>
    <t>Стрјановић Дејан      Катић Драган      Урошевић Драган</t>
  </si>
  <si>
    <t>Челик 1</t>
  </si>
  <si>
    <t>Станисављевић Наташа  Грујић Биљана       Рилинг Штефан</t>
  </si>
  <si>
    <t>4.</t>
  </si>
  <si>
    <t>ВАН КОНКУРЕНЦИЈЕ</t>
  </si>
  <si>
    <t>ДМБ</t>
  </si>
  <si>
    <t>Нинковић Далибор  Лукач Маријана  Петровић Бојан</t>
  </si>
  <si>
    <t>јуниори</t>
  </si>
  <si>
    <t>Сениори - Победа</t>
  </si>
  <si>
    <t>Мимић Миљан   Радиновић Владимир</t>
  </si>
  <si>
    <t>Пионирке - Победа</t>
  </si>
  <si>
    <t>Анџић Ана               Шестић Дмитра</t>
  </si>
  <si>
    <t>пионирке</t>
  </si>
  <si>
    <t xml:space="preserve">Ветеранке </t>
  </si>
  <si>
    <t>Петровић Наташа  Матијевић Сунчица</t>
  </si>
  <si>
    <t>2</t>
  </si>
  <si>
    <t>1</t>
  </si>
  <si>
    <t>дисц</t>
  </si>
  <si>
    <t>5.</t>
  </si>
  <si>
    <t>6 - Čortanovci 26.8.2018.god.</t>
  </si>
  <si>
    <t>7-Čačalica Požarevac 8.9.2018.god.</t>
  </si>
  <si>
    <t>8 - Rajac 16.9.2018.god.</t>
  </si>
  <si>
    <t>DAN ČISTIH PLANINA 2018</t>
  </si>
  <si>
    <t>PLANINARSKA ORIJENTACIJA - RAJAC 16.09.2018.</t>
  </si>
  <si>
    <t>Broj KT</t>
  </si>
  <si>
    <t>Čelik</t>
  </si>
  <si>
    <t>Isidora Milanović</t>
  </si>
  <si>
    <t>Đurđa Torbica</t>
  </si>
  <si>
    <t>Teodora Krunić</t>
  </si>
  <si>
    <t>Lisice 1</t>
  </si>
  <si>
    <t>Pobeda Pelut</t>
  </si>
  <si>
    <t>Petar Rodić</t>
  </si>
  <si>
    <t>Luka Pavlović</t>
  </si>
  <si>
    <t>Todor Krunić</t>
  </si>
  <si>
    <t>Pioniri Konjuh</t>
  </si>
  <si>
    <t>PK Konjuh Tuzla</t>
  </si>
  <si>
    <t>Samir Vokić</t>
  </si>
  <si>
    <t>Mahir Sinanović</t>
  </si>
  <si>
    <t>Armin Bešlagić</t>
  </si>
  <si>
    <t>Pobeda Almin</t>
  </si>
  <si>
    <t>Aleksa Barbič</t>
  </si>
  <si>
    <t>Mihajlo Miljanić</t>
  </si>
  <si>
    <t>Nemanja Stevanović</t>
  </si>
  <si>
    <t>Pobeda VK</t>
  </si>
  <si>
    <t>Nikola Tasić</t>
  </si>
  <si>
    <t>VK</t>
  </si>
  <si>
    <t>Miloš Petrović</t>
  </si>
  <si>
    <t>Rila</t>
  </si>
  <si>
    <t>TD PES Musala</t>
  </si>
  <si>
    <t>Adrian Sitarski</t>
  </si>
  <si>
    <t>Teodor Sitarski</t>
  </si>
  <si>
    <t>Miloševići</t>
  </si>
  <si>
    <t>Individualci</t>
  </si>
  <si>
    <t>Gvozden Milošević</t>
  </si>
  <si>
    <t>Nemanja Milošević</t>
  </si>
  <si>
    <t>Biljana Milošević</t>
  </si>
  <si>
    <t>Prusac Ana</t>
  </si>
  <si>
    <t>Nikolić Robin</t>
  </si>
  <si>
    <t>Šestić Dmitra</t>
  </si>
  <si>
    <t>Konjuh</t>
  </si>
  <si>
    <t>PD Konjuh Tuzla</t>
  </si>
  <si>
    <t>Huskić Meliha</t>
  </si>
  <si>
    <t>Huskić Maida</t>
  </si>
  <si>
    <t>Ćosić Emina</t>
  </si>
  <si>
    <t>Juniorke Vukan</t>
  </si>
  <si>
    <t>Tijana Vasilevski</t>
  </si>
  <si>
    <t>Milena Vasilevski</t>
  </si>
  <si>
    <t>Sofija Đokić</t>
  </si>
  <si>
    <t>Lisice 3</t>
  </si>
  <si>
    <t>Natalija Sretković</t>
  </si>
  <si>
    <t>Kristina Petrović</t>
  </si>
  <si>
    <t>Miloš Djordjević</t>
  </si>
  <si>
    <t>Nikola Djordjević</t>
  </si>
  <si>
    <t>Pobeda Ani</t>
  </si>
  <si>
    <t>Ana Matković</t>
  </si>
  <si>
    <t>Nataša Todosić</t>
  </si>
  <si>
    <t>Ivana Babić</t>
  </si>
  <si>
    <t>OK Novi SaD</t>
  </si>
  <si>
    <t>Ivana Sokolović</t>
  </si>
  <si>
    <t>Nevena Peurača</t>
  </si>
  <si>
    <t>Jelena Stanković</t>
  </si>
  <si>
    <t>Pobeda MTV</t>
  </si>
  <si>
    <t>Ilić Tamara</t>
  </si>
  <si>
    <t>Petrović Milena</t>
  </si>
  <si>
    <t>Vanja Đuričić</t>
  </si>
  <si>
    <t>Pobeda Demas</t>
  </si>
  <si>
    <t>11+4+4</t>
  </si>
  <si>
    <t>Slobodan Ivković</t>
  </si>
  <si>
    <t>Radovanović Slobodan</t>
  </si>
  <si>
    <t>Veljović Slobodan</t>
  </si>
  <si>
    <t>Marko Radovanović</t>
  </si>
  <si>
    <t>Nebojša Milovanović</t>
  </si>
  <si>
    <t>Pobeda Premija</t>
  </si>
  <si>
    <t>Predrag Krstić</t>
  </si>
  <si>
    <t>Mosor 63</t>
  </si>
  <si>
    <t>Stojanović Dragan</t>
  </si>
  <si>
    <t>Maksimović Neša</t>
  </si>
  <si>
    <t>Milenković Branislav</t>
  </si>
  <si>
    <t>10+4+4</t>
  </si>
  <si>
    <t>Dragan Stojiljković</t>
  </si>
  <si>
    <t>Lisac</t>
  </si>
  <si>
    <t>Dejan Savić</t>
  </si>
  <si>
    <t>2+0+0</t>
  </si>
  <si>
    <t>Saša Antić</t>
  </si>
  <si>
    <t>Miloš Cvetković</t>
  </si>
  <si>
    <t>Pobeda - Avala</t>
  </si>
  <si>
    <t>Veljko Dragumilo</t>
  </si>
  <si>
    <t>Nikola Stajić</t>
  </si>
  <si>
    <t>Dragan Dokmanović</t>
  </si>
  <si>
    <t>Lisice</t>
  </si>
  <si>
    <t>Čereški</t>
  </si>
  <si>
    <t>Marija Ilieva</t>
  </si>
  <si>
    <t>Sevda Angelova</t>
  </si>
  <si>
    <t>Veronika Georgieva</t>
  </si>
  <si>
    <t>Babić Jelena</t>
  </si>
  <si>
    <t>Todosić Snežana</t>
  </si>
  <si>
    <t>Jaroslava Otašević</t>
  </si>
  <si>
    <t>Dušan Janković</t>
  </si>
  <si>
    <t>Momčilo Manić</t>
  </si>
  <si>
    <t>Pobeda MIX</t>
  </si>
  <si>
    <t>Jelena Veljić</t>
  </si>
  <si>
    <t>Mirjana Milačić Bajić</t>
  </si>
  <si>
    <t>David Daniel</t>
  </si>
  <si>
    <t>Ostali (inostranstvo, individ, mešovite ekipe... )</t>
  </si>
  <si>
    <t>OK Novi Sad</t>
  </si>
  <si>
    <t>Ne utiču</t>
  </si>
  <si>
    <t>Ne utiču na plasman u Srbiji</t>
  </si>
  <si>
    <t>Bodovi za plasman</t>
  </si>
  <si>
    <t>Bodovi za sve kontroe</t>
  </si>
  <si>
    <t xml:space="preserve">Napomena:Ekipe iz inostranstva Konjuh i Musala ne utiču na plasman u ligi, te se boduju po plasmanu ekipa iz Srbije. Zato je izvršena korekcija onog što je stiglo odorganizatora takmičenja. Korekcija je izvršena i kod ekipa koje nisu pronašle sve KT, jer se one diskvalifikuju, ne osvajaju poene, 0 poena. </t>
  </si>
  <si>
    <t>Nisu u ligi klubova</t>
  </si>
  <si>
    <t>Tornik Čajetina</t>
  </si>
  <si>
    <t xml:space="preserve">AVALA </t>
  </si>
  <si>
    <t>20 10 2018</t>
  </si>
  <si>
    <t>Planinarska</t>
  </si>
  <si>
    <t>Br. Kontrola</t>
  </si>
  <si>
    <t>Red. Broj</t>
  </si>
  <si>
    <t>Br Cipa</t>
  </si>
  <si>
    <t>Juniorke</t>
  </si>
  <si>
    <t>Tijana Cirovic</t>
  </si>
  <si>
    <t>Jelena Djordjevic</t>
  </si>
  <si>
    <t>Aleksandra Ruzic</t>
  </si>
  <si>
    <t>Celik</t>
  </si>
  <si>
    <t>Sofija Nikolic</t>
  </si>
  <si>
    <t>Marta Trajkovic</t>
  </si>
  <si>
    <t>Mina Vuckovic</t>
  </si>
  <si>
    <t>Bor 1</t>
  </si>
  <si>
    <t>Juniori</t>
  </si>
  <si>
    <t>Djordje Petrovic</t>
  </si>
  <si>
    <t>Andrej Petrovic</t>
  </si>
  <si>
    <t>Bogdan Markovic</t>
  </si>
  <si>
    <t>Danilo Vesovic</t>
  </si>
  <si>
    <t>Milenko Zunic</t>
  </si>
  <si>
    <t>Nikola Grbic</t>
  </si>
  <si>
    <t>Milos Djordjevic</t>
  </si>
  <si>
    <t>Nikola Djordjevic</t>
  </si>
  <si>
    <t>Veljko Delic</t>
  </si>
  <si>
    <t>Nemanja Vasiljevic</t>
  </si>
  <si>
    <t>Lazar Milutinovic</t>
  </si>
  <si>
    <t>Ilija Milutinovic</t>
  </si>
  <si>
    <t>Celik 1</t>
  </si>
  <si>
    <t>Seniori</t>
  </si>
  <si>
    <t>Dragan Pavlovic</t>
  </si>
  <si>
    <t>Zeljko Coric</t>
  </si>
  <si>
    <t>Sasa Nikolic</t>
  </si>
  <si>
    <t>Celik 2</t>
  </si>
  <si>
    <t>Nebojsa Milovanovic</t>
  </si>
  <si>
    <t>Aleksandar Vijatovic</t>
  </si>
  <si>
    <t>Milan Mijailovic</t>
  </si>
  <si>
    <t>Veterani</t>
  </si>
  <si>
    <t>Dragan Nikolic</t>
  </si>
  <si>
    <t>Dragutin Jeremic</t>
  </si>
  <si>
    <t>Branko Grujic</t>
  </si>
  <si>
    <t>PTT 1</t>
  </si>
  <si>
    <t>Djordje Zagorac</t>
  </si>
  <si>
    <t>Nenad Radicevic</t>
  </si>
  <si>
    <t>Aleksandar Vucetic</t>
  </si>
  <si>
    <t>Veterani DMB</t>
  </si>
  <si>
    <t>V.K.</t>
  </si>
  <si>
    <t>Sulejman Suskic</t>
  </si>
  <si>
    <t>Jovan Vujic</t>
  </si>
  <si>
    <t>Zoran Markovic N.Sad</t>
  </si>
  <si>
    <t>Gojko Savic</t>
  </si>
  <si>
    <t>Stefan Riling</t>
  </si>
  <si>
    <t>Slavko Stevanic</t>
  </si>
  <si>
    <t>Veteranke</t>
  </si>
  <si>
    <t>Natasa Stanisavljevic</t>
  </si>
  <si>
    <t>Biljana Grujic</t>
  </si>
  <si>
    <t>Marija Barlozan</t>
  </si>
  <si>
    <t xml:space="preserve">10 kolo - Avala noćno </t>
  </si>
  <si>
    <t>PLANINARSKA ORIJENTACIJA - PASJAČA 27.10.2018.</t>
  </si>
  <si>
    <t>Kukavica</t>
  </si>
  <si>
    <t>Jana Stojanović</t>
  </si>
  <si>
    <t>Jana Jovanović</t>
  </si>
  <si>
    <t>Teodora Cvetković</t>
  </si>
  <si>
    <t>Toplica 2</t>
  </si>
  <si>
    <t>PSK Toplica</t>
  </si>
  <si>
    <t>Remilija Radisavljević</t>
  </si>
  <si>
    <t>Petra Grčić</t>
  </si>
  <si>
    <t>Miona Stošić</t>
  </si>
  <si>
    <t>14:14:00 PM</t>
  </si>
  <si>
    <t>Toplica 1</t>
  </si>
  <si>
    <t>Iva Stanojević</t>
  </si>
  <si>
    <t>Petra Đorđević</t>
  </si>
  <si>
    <t>Anđela Filipović</t>
  </si>
  <si>
    <t>Crni Vrh 2</t>
  </si>
  <si>
    <t>PK Tornik</t>
  </si>
  <si>
    <t>Srđan Kečković</t>
  </si>
  <si>
    <t>Aleksa Mladenović</t>
  </si>
  <si>
    <t>Ognjen Stanković</t>
  </si>
  <si>
    <t>Aleksa Stojanović</t>
  </si>
  <si>
    <t>Matej Stajković</t>
  </si>
  <si>
    <t>Jovanča Nešić</t>
  </si>
  <si>
    <t>Crni Vrh 1</t>
  </si>
  <si>
    <t>Andrej Petković</t>
  </si>
  <si>
    <t>Dejan Đorđević</t>
  </si>
  <si>
    <t>Vasilije Stevanović</t>
  </si>
  <si>
    <t>13:05:00 PM</t>
  </si>
  <si>
    <t>Crni Vrh</t>
  </si>
  <si>
    <t>Boban Marković</t>
  </si>
  <si>
    <t>Petar Andžoć</t>
  </si>
  <si>
    <t>Nikola Stamenković</t>
  </si>
  <si>
    <t>Milena Petrović</t>
  </si>
  <si>
    <t>Zagorka Marić</t>
  </si>
  <si>
    <t>Slavica Savić</t>
  </si>
  <si>
    <t>Tanja Janković</t>
  </si>
  <si>
    <t>Toplica</t>
  </si>
  <si>
    <t>Milan Bešejski</t>
  </si>
  <si>
    <t>Jovan Stamenković</t>
  </si>
  <si>
    <t>Predrag Marinković</t>
  </si>
  <si>
    <t>Nikola Jeremić</t>
  </si>
  <si>
    <t>Čelik 1</t>
  </si>
  <si>
    <t>Čelik 2</t>
  </si>
  <si>
    <t>Veljko Velimirović</t>
  </si>
  <si>
    <t>Dragan Stoiljković</t>
  </si>
  <si>
    <t>Branislav Milenković</t>
  </si>
  <si>
    <t>Nataša Stanisavljević</t>
  </si>
  <si>
    <t>Biljana Grujić</t>
  </si>
  <si>
    <t>Danijela Jeremić</t>
  </si>
  <si>
    <t>Milica Ganić</t>
  </si>
  <si>
    <t>PTT</t>
  </si>
  <si>
    <t>POSK PTT Beograd</t>
  </si>
  <si>
    <t>Đorđe Zagorac</t>
  </si>
  <si>
    <t>Tomislav Boičić</t>
  </si>
  <si>
    <t>Milorad Popović</t>
  </si>
  <si>
    <t>Dragan Nikolić</t>
  </si>
  <si>
    <t>Veliša Šuljagić</t>
  </si>
  <si>
    <t>Ljube Kutlešić</t>
  </si>
  <si>
    <t>DMB</t>
  </si>
  <si>
    <t>Mešovita ekipa DMB i Kopaonik</t>
  </si>
  <si>
    <t>Vlasta Marjanović</t>
  </si>
  <si>
    <t>9 - Pasjača 27.10.2018.god.</t>
  </si>
  <si>
    <t>10 kolo- Avala noćno 20.10.23018.god</t>
  </si>
  <si>
    <t>PSD Toplica Prokuplje</t>
  </si>
  <si>
    <t>Raduje što se od ukupno 18555 bodova malo više od pola odnosi na odnosi na pionire i juniore, ukupno 9340 bodova. Neraduje što je jako malo ekipa i klubova učestvovalo u ligi. Nije dobro da mnogo bodova imaju vetarani. Plasman po kategorijama je:Pioniri 1.Crni Vrh, 2.Čelik, 3.Toplica; Pionirke:1Čelik, 2.Tornik, 3. Kukavica; Juniori:1.Tornik, 2.Crni Vrh, 3.Pobeda; Juniorke:1Tornik, 2.Golija, 3.Vukan; Seniori:1.Mosor, 2Pobeda, 3.Čelik; Seniorke:1Pobeda, 2.Čelik, 3.Novi Sad; Veterani:1.Čelik, 2. Vukan, 3.Pobeda i Veteranke:1Kukavica, 2.Čelik, 3. Vukan.</t>
  </si>
</sst>
</file>

<file path=xl/styles.xml><?xml version="1.0" encoding="utf-8"?>
<styleSheet xmlns="http://schemas.openxmlformats.org/spreadsheetml/2006/main">
  <numFmts count="5">
    <numFmt numFmtId="164" formatCode="h:mm:ss;@"/>
    <numFmt numFmtId="165" formatCode="hh&quot;:&quot;mm&quot;:&quot;ss&quot; &quot;AM/PM"/>
    <numFmt numFmtId="166" formatCode="[$-F400]h:mm:ss\ AM/PM"/>
    <numFmt numFmtId="167" formatCode="h:mm;@"/>
    <numFmt numFmtId="168" formatCode="hh:mm:ss\ AM/PM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8"/>
      <color indexed="10"/>
      <name val="Arial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sz val="11"/>
      <name val="Liberation Sans"/>
    </font>
    <font>
      <sz val="11"/>
      <color rgb="FFFF0000"/>
      <name val="Liberation Sans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rgb="FF000000"/>
      <name val="Calibri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sz val="12"/>
      <color rgb="FF000000"/>
      <name val="Arial"/>
      <family val="2"/>
      <charset val="1"/>
    </font>
    <font>
      <sz val="11"/>
      <name val="Calibri"/>
      <family val="2"/>
    </font>
    <font>
      <b/>
      <sz val="11"/>
      <color rgb="FFFF0000"/>
      <name val="Liberation Sans"/>
      <charset val="238"/>
    </font>
    <font>
      <b/>
      <sz val="20"/>
      <color theme="1"/>
      <name val="Bernard MT Condensed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Bernard MT Condensed"/>
      <charset val="238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2" tint="-0.749992370372631"/>
      <name val="Arial"/>
      <family val="2"/>
    </font>
    <font>
      <sz val="11"/>
      <color theme="2" tint="-0.749992370372631"/>
      <name val="Calibri"/>
      <family val="2"/>
      <scheme val="minor"/>
    </font>
    <font>
      <b/>
      <sz val="18"/>
      <color theme="2" tint="-0.749992370372631"/>
      <name val="Arial"/>
      <family val="2"/>
      <charset val="238"/>
    </font>
    <font>
      <sz val="10"/>
      <color theme="2" tint="-0.74999237037263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22"/>
      </patternFill>
    </fill>
    <fill>
      <patternFill patternType="solid">
        <fgColor indexed="50"/>
        <bgColor indexed="51"/>
      </patternFill>
    </fill>
    <fill>
      <patternFill patternType="solid">
        <fgColor indexed="13"/>
        <bgColor indexed="64"/>
      </patternFill>
    </fill>
    <fill>
      <patternFill patternType="solid">
        <fgColor rgb="FF00FFFF"/>
        <bgColor rgb="FF00FFFF"/>
      </patternFill>
    </fill>
    <fill>
      <patternFill patternType="solid">
        <fgColor rgb="FFFF99FF"/>
        <bgColor rgb="FFFF99FF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99FF99"/>
      </patternFill>
    </fill>
    <fill>
      <patternFill patternType="solid">
        <fgColor rgb="FFFF99FF"/>
        <bgColor indexed="64"/>
      </patternFill>
    </fill>
    <fill>
      <patternFill patternType="solid">
        <fgColor rgb="FFFF99FF"/>
        <bgColor rgb="FF99FF99"/>
      </patternFill>
    </fill>
    <fill>
      <patternFill patternType="solid">
        <fgColor rgb="FFC6E0B4"/>
        <bgColor rgb="FFFF99FF"/>
      </patternFill>
    </fill>
    <fill>
      <patternFill patternType="solid">
        <fgColor rgb="FFC6E0B4"/>
        <bgColor indexed="64"/>
      </patternFill>
    </fill>
    <fill>
      <patternFill patternType="solid">
        <fgColor rgb="FFC6E0B4"/>
        <bgColor rgb="FF99FF99"/>
      </patternFill>
    </fill>
    <fill>
      <patternFill patternType="solid">
        <fgColor rgb="FF00FF00"/>
        <bgColor indexed="64"/>
      </patternFill>
    </fill>
    <fill>
      <patternFill patternType="solid">
        <fgColor rgb="FFAFFDDD"/>
        <bgColor indexed="64"/>
      </patternFill>
    </fill>
    <fill>
      <patternFill patternType="solid">
        <fgColor rgb="FFF4B084"/>
        <bgColor rgb="FF009900"/>
      </patternFill>
    </fill>
    <fill>
      <patternFill patternType="solid">
        <fgColor rgb="FFF4B084"/>
        <bgColor indexed="64"/>
      </patternFill>
    </fill>
    <fill>
      <patternFill patternType="solid">
        <fgColor theme="4" tint="0.59999389629810485"/>
        <bgColor rgb="FF0099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rgb="FFCC99FF"/>
      </patternFill>
    </fill>
    <fill>
      <patternFill patternType="solid">
        <fgColor theme="0"/>
        <bgColor rgb="FF3366FF"/>
      </patternFill>
    </fill>
    <fill>
      <patternFill patternType="solid">
        <fgColor theme="0"/>
        <bgColor rgb="FFBDD7EE"/>
      </patternFill>
    </fill>
    <fill>
      <patternFill patternType="solid">
        <fgColor theme="0"/>
        <bgColor rgb="FFFF9900"/>
      </patternFill>
    </fill>
  </fills>
  <borders count="2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8"/>
      </right>
      <top style="medium">
        <color indexed="64"/>
      </top>
      <bottom/>
      <diagonal/>
    </border>
    <border>
      <left style="medium">
        <color indexed="8"/>
      </left>
      <right style="double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965">
    <xf numFmtId="0" fontId="0" fillId="0" borderId="0" xfId="0"/>
    <xf numFmtId="0" fontId="2" fillId="0" borderId="0" xfId="1"/>
    <xf numFmtId="0" fontId="3" fillId="0" borderId="0" xfId="1" applyFont="1" applyBorder="1"/>
    <xf numFmtId="0" fontId="5" fillId="0" borderId="0" xfId="2"/>
    <xf numFmtId="0" fontId="6" fillId="0" borderId="9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center" vertical="center" wrapText="1"/>
    </xf>
    <xf numFmtId="0" fontId="8" fillId="3" borderId="15" xfId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2" fillId="0" borderId="17" xfId="1" applyBorder="1" applyAlignment="1">
      <alignment horizontal="center" vertical="center" wrapText="1"/>
    </xf>
    <xf numFmtId="0" fontId="2" fillId="0" borderId="18" xfId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1" fontId="2" fillId="0" borderId="18" xfId="1" applyNumberFormat="1" applyBorder="1" applyAlignment="1">
      <alignment horizontal="center" vertical="center" wrapText="1"/>
    </xf>
    <xf numFmtId="0" fontId="6" fillId="3" borderId="21" xfId="1" applyFont="1" applyFill="1" applyBorder="1" applyAlignment="1">
      <alignment horizontal="center" vertical="center" wrapText="1"/>
    </xf>
    <xf numFmtId="0" fontId="2" fillId="0" borderId="22" xfId="1" applyBorder="1" applyAlignment="1">
      <alignment horizontal="center" vertical="center" wrapText="1"/>
    </xf>
    <xf numFmtId="0" fontId="2" fillId="0" borderId="23" xfId="1" applyBorder="1" applyAlignment="1">
      <alignment horizontal="center" vertical="center" wrapText="1"/>
    </xf>
    <xf numFmtId="0" fontId="2" fillId="0" borderId="24" xfId="1" applyBorder="1" applyAlignment="1">
      <alignment horizontal="center" vertical="center" wrapText="1"/>
    </xf>
    <xf numFmtId="0" fontId="2" fillId="0" borderId="25" xfId="1" applyBorder="1" applyAlignment="1">
      <alignment horizontal="center" vertical="center" wrapText="1"/>
    </xf>
    <xf numFmtId="0" fontId="2" fillId="0" borderId="16" xfId="1" applyBorder="1" applyAlignment="1">
      <alignment horizontal="center" vertical="center" wrapText="1"/>
    </xf>
    <xf numFmtId="0" fontId="0" fillId="0" borderId="29" xfId="0" applyFill="1" applyBorder="1"/>
    <xf numFmtId="0" fontId="0" fillId="0" borderId="3" xfId="0" applyBorder="1"/>
    <xf numFmtId="0" fontId="2" fillId="0" borderId="0" xfId="1" applyBorder="1" applyAlignment="1">
      <alignment horizontal="center" vertical="center" wrapText="1"/>
    </xf>
    <xf numFmtId="0" fontId="2" fillId="0" borderId="34" xfId="1" applyBorder="1" applyAlignment="1">
      <alignment horizontal="center" vertical="center" wrapText="1"/>
    </xf>
    <xf numFmtId="0" fontId="2" fillId="0" borderId="35" xfId="1" applyBorder="1" applyAlignment="1">
      <alignment horizontal="center" vertical="center" wrapText="1"/>
    </xf>
    <xf numFmtId="0" fontId="0" fillId="0" borderId="0" xfId="0" applyBorder="1"/>
    <xf numFmtId="1" fontId="6" fillId="0" borderId="37" xfId="1" applyNumberFormat="1" applyFont="1" applyBorder="1" applyAlignment="1">
      <alignment horizontal="center" vertical="center" wrapText="1"/>
    </xf>
    <xf numFmtId="0" fontId="6" fillId="0" borderId="37" xfId="1" applyFont="1" applyBorder="1" applyAlignment="1">
      <alignment horizontal="center" vertical="center" wrapText="1"/>
    </xf>
    <xf numFmtId="0" fontId="2" fillId="0" borderId="38" xfId="1" applyBorder="1" applyAlignment="1">
      <alignment horizontal="center" vertical="center" wrapText="1"/>
    </xf>
    <xf numFmtId="0" fontId="6" fillId="0" borderId="39" xfId="1" applyFont="1" applyBorder="1" applyAlignment="1">
      <alignment horizontal="center" vertical="center" wrapText="1"/>
    </xf>
    <xf numFmtId="0" fontId="2" fillId="0" borderId="40" xfId="1" applyBorder="1" applyAlignment="1">
      <alignment horizontal="center" vertical="center" wrapText="1"/>
    </xf>
    <xf numFmtId="0" fontId="2" fillId="0" borderId="41" xfId="1" applyBorder="1" applyAlignment="1">
      <alignment horizontal="center" vertical="center" wrapText="1"/>
    </xf>
    <xf numFmtId="0" fontId="2" fillId="0" borderId="42" xfId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2" fillId="0" borderId="43" xfId="1" applyBorder="1" applyAlignment="1">
      <alignment horizontal="center" vertical="center" wrapText="1"/>
    </xf>
    <xf numFmtId="0" fontId="2" fillId="0" borderId="44" xfId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 wrapText="1"/>
    </xf>
    <xf numFmtId="1" fontId="2" fillId="0" borderId="45" xfId="1" applyNumberFormat="1" applyBorder="1" applyAlignment="1">
      <alignment horizontal="center" vertical="center" wrapText="1"/>
    </xf>
    <xf numFmtId="1" fontId="2" fillId="0" borderId="17" xfId="1" applyNumberFormat="1" applyBorder="1" applyAlignment="1">
      <alignment horizontal="center" vertical="center" wrapText="1"/>
    </xf>
    <xf numFmtId="1" fontId="2" fillId="0" borderId="22" xfId="1" applyNumberFormat="1" applyBorder="1" applyAlignment="1">
      <alignment horizontal="center" vertical="center" wrapText="1"/>
    </xf>
    <xf numFmtId="0" fontId="2" fillId="0" borderId="45" xfId="1" applyBorder="1" applyAlignment="1">
      <alignment horizontal="center" vertical="center" wrapText="1"/>
    </xf>
    <xf numFmtId="0" fontId="2" fillId="0" borderId="46" xfId="1" applyBorder="1" applyAlignment="1">
      <alignment horizontal="center" vertical="center" wrapText="1"/>
    </xf>
    <xf numFmtId="0" fontId="2" fillId="0" borderId="47" xfId="1" applyBorder="1" applyAlignment="1">
      <alignment horizontal="center" vertical="center" wrapText="1"/>
    </xf>
    <xf numFmtId="0" fontId="6" fillId="0" borderId="40" xfId="1" applyFont="1" applyBorder="1" applyAlignment="1">
      <alignment horizontal="left" vertical="center" wrapText="1"/>
    </xf>
    <xf numFmtId="0" fontId="6" fillId="0" borderId="41" xfId="1" applyFont="1" applyBorder="1" applyAlignment="1">
      <alignment horizontal="left" vertical="center" wrapText="1"/>
    </xf>
    <xf numFmtId="0" fontId="6" fillId="0" borderId="48" xfId="1" applyFont="1" applyBorder="1" applyAlignment="1">
      <alignment horizontal="left" vertical="center" wrapText="1"/>
    </xf>
    <xf numFmtId="0" fontId="2" fillId="0" borderId="31" xfId="1" applyBorder="1" applyAlignment="1">
      <alignment horizontal="center" vertical="center" wrapText="1"/>
    </xf>
    <xf numFmtId="0" fontId="6" fillId="4" borderId="29" xfId="1" applyFont="1" applyFill="1" applyBorder="1" applyAlignment="1">
      <alignment horizontal="center" vertical="center" wrapText="1"/>
    </xf>
    <xf numFmtId="0" fontId="2" fillId="0" borderId="53" xfId="1" applyBorder="1" applyAlignment="1">
      <alignment horizontal="center"/>
    </xf>
    <xf numFmtId="0" fontId="2" fillId="0" borderId="13" xfId="1" applyBorder="1" applyAlignment="1">
      <alignment horizontal="center"/>
    </xf>
    <xf numFmtId="0" fontId="2" fillId="0" borderId="54" xfId="1" applyBorder="1" applyAlignment="1">
      <alignment horizontal="center"/>
    </xf>
    <xf numFmtId="0" fontId="2" fillId="0" borderId="16" xfId="1" applyBorder="1" applyAlignment="1">
      <alignment horizontal="center"/>
    </xf>
    <xf numFmtId="0" fontId="2" fillId="0" borderId="16" xfId="1" applyFill="1" applyBorder="1" applyAlignment="1">
      <alignment horizontal="center"/>
    </xf>
    <xf numFmtId="0" fontId="2" fillId="0" borderId="54" xfId="1" applyBorder="1" applyAlignment="1">
      <alignment horizontal="center" vertical="center" wrapText="1"/>
    </xf>
    <xf numFmtId="0" fontId="6" fillId="5" borderId="29" xfId="1" applyFont="1" applyFill="1" applyBorder="1" applyAlignment="1">
      <alignment horizontal="center" vertical="center" wrapText="1"/>
    </xf>
    <xf numFmtId="0" fontId="6" fillId="0" borderId="59" xfId="1" applyFont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ill="1" applyBorder="1" applyAlignment="1">
      <alignment horizontal="left"/>
    </xf>
    <xf numFmtId="0" fontId="6" fillId="0" borderId="0" xfId="1" applyFont="1" applyFill="1" applyBorder="1" applyAlignment="1">
      <alignment horizontal="center" vertical="center" wrapText="1"/>
    </xf>
    <xf numFmtId="0" fontId="2" fillId="0" borderId="0" xfId="1" applyFill="1" applyBorder="1" applyAlignment="1">
      <alignment horizontal="left" vertical="center" wrapText="1"/>
    </xf>
    <xf numFmtId="0" fontId="2" fillId="0" borderId="0" xfId="1" applyFill="1" applyBorder="1" applyAlignment="1">
      <alignment horizontal="center"/>
    </xf>
    <xf numFmtId="0" fontId="2" fillId="0" borderId="0" xfId="1" applyFill="1" applyBorder="1" applyAlignment="1">
      <alignment horizontal="center" vertical="center" wrapText="1"/>
    </xf>
    <xf numFmtId="0" fontId="0" fillId="0" borderId="75" xfId="0" applyBorder="1"/>
    <xf numFmtId="0" fontId="0" fillId="0" borderId="13" xfId="0" applyBorder="1"/>
    <xf numFmtId="0" fontId="0" fillId="0" borderId="26" xfId="0" applyBorder="1"/>
    <xf numFmtId="0" fontId="0" fillId="0" borderId="79" xfId="0" applyBorder="1"/>
    <xf numFmtId="0" fontId="2" fillId="0" borderId="71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15" fillId="0" borderId="0" xfId="0" applyFont="1"/>
    <xf numFmtId="0" fontId="16" fillId="0" borderId="0" xfId="0" applyFont="1"/>
    <xf numFmtId="0" fontId="15" fillId="0" borderId="0" xfId="0" applyFont="1" applyFill="1"/>
    <xf numFmtId="0" fontId="15" fillId="0" borderId="85" xfId="0" applyFont="1" applyFill="1" applyBorder="1"/>
    <xf numFmtId="0" fontId="16" fillId="0" borderId="85" xfId="0" applyFont="1" applyFill="1" applyBorder="1"/>
    <xf numFmtId="0" fontId="0" fillId="0" borderId="85" xfId="0" applyFill="1" applyBorder="1"/>
    <xf numFmtId="0" fontId="15" fillId="0" borderId="85" xfId="0" applyFont="1" applyBorder="1"/>
    <xf numFmtId="0" fontId="16" fillId="0" borderId="85" xfId="0" applyFont="1" applyBorder="1"/>
    <xf numFmtId="0" fontId="2" fillId="0" borderId="29" xfId="1" applyNumberFormat="1" applyFont="1" applyBorder="1" applyAlignment="1">
      <alignment horizontal="center" vertical="center" textRotation="90" wrapText="1"/>
    </xf>
    <xf numFmtId="0" fontId="11" fillId="0" borderId="29" xfId="1" applyFont="1" applyBorder="1" applyAlignment="1">
      <alignment horizontal="center" vertical="center" wrapText="1"/>
    </xf>
    <xf numFmtId="0" fontId="12" fillId="0" borderId="29" xfId="1" applyFont="1" applyBorder="1" applyAlignment="1">
      <alignment horizontal="center" vertical="center" wrapText="1"/>
    </xf>
    <xf numFmtId="0" fontId="13" fillId="0" borderId="29" xfId="1" applyFont="1" applyBorder="1" applyAlignment="1">
      <alignment horizontal="center" vertical="center" wrapText="1"/>
    </xf>
    <xf numFmtId="0" fontId="17" fillId="0" borderId="26" xfId="1" applyFont="1" applyBorder="1"/>
    <xf numFmtId="0" fontId="17" fillId="0" borderId="75" xfId="1" applyFont="1" applyBorder="1"/>
    <xf numFmtId="0" fontId="17" fillId="0" borderId="13" xfId="1" applyFont="1" applyBorder="1"/>
    <xf numFmtId="0" fontId="1" fillId="0" borderId="75" xfId="0" applyFont="1" applyBorder="1"/>
    <xf numFmtId="0" fontId="1" fillId="0" borderId="13" xfId="0" applyFont="1" applyBorder="1"/>
    <xf numFmtId="0" fontId="17" fillId="0" borderId="75" xfId="1" applyFont="1" applyFill="1" applyBorder="1"/>
    <xf numFmtId="0" fontId="17" fillId="0" borderId="13" xfId="1" applyFont="1" applyFill="1" applyBorder="1"/>
    <xf numFmtId="0" fontId="2" fillId="0" borderId="75" xfId="0" applyFont="1" applyFill="1" applyBorder="1" applyAlignment="1">
      <alignment horizontal="left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93" xfId="1" applyFont="1" applyBorder="1" applyAlignment="1">
      <alignment horizontal="left" vertical="center" wrapText="1"/>
    </xf>
    <xf numFmtId="0" fontId="6" fillId="0" borderId="87" xfId="1" applyFont="1" applyBorder="1" applyAlignment="1">
      <alignment horizontal="left" vertical="center" wrapText="1"/>
    </xf>
    <xf numFmtId="0" fontId="6" fillId="0" borderId="94" xfId="1" applyFont="1" applyBorder="1" applyAlignment="1">
      <alignment horizontal="left" vertical="center" wrapText="1"/>
    </xf>
    <xf numFmtId="0" fontId="2" fillId="0" borderId="16" xfId="1" applyFont="1" applyBorder="1" applyAlignment="1">
      <alignment horizontal="left" vertical="center" wrapText="1"/>
    </xf>
    <xf numFmtId="0" fontId="2" fillId="0" borderId="68" xfId="1" applyBorder="1" applyAlignment="1">
      <alignment horizontal="center" vertical="center" wrapText="1"/>
    </xf>
    <xf numFmtId="0" fontId="2" fillId="0" borderId="69" xfId="1" applyBorder="1" applyAlignment="1">
      <alignment horizontal="center" vertical="center" wrapText="1"/>
    </xf>
    <xf numFmtId="0" fontId="2" fillId="0" borderId="73" xfId="1" applyBorder="1" applyAlignment="1">
      <alignment horizontal="center" vertical="center" wrapText="1"/>
    </xf>
    <xf numFmtId="0" fontId="2" fillId="0" borderId="74" xfId="1" applyBorder="1" applyAlignment="1">
      <alignment horizontal="center" vertical="center" wrapText="1"/>
    </xf>
    <xf numFmtId="0" fontId="2" fillId="0" borderId="76" xfId="1" applyBorder="1" applyAlignment="1">
      <alignment horizontal="center" vertical="center" wrapText="1"/>
    </xf>
    <xf numFmtId="0" fontId="2" fillId="0" borderId="77" xfId="1" applyBorder="1" applyAlignment="1">
      <alignment horizontal="center" vertical="center" wrapText="1"/>
    </xf>
    <xf numFmtId="0" fontId="2" fillId="0" borderId="78" xfId="1" applyBorder="1" applyAlignment="1">
      <alignment horizontal="center" vertical="center" wrapText="1"/>
    </xf>
    <xf numFmtId="0" fontId="2" fillId="0" borderId="80" xfId="1" applyBorder="1" applyAlignment="1">
      <alignment horizontal="center" vertical="center" wrapText="1"/>
    </xf>
    <xf numFmtId="0" fontId="0" fillId="0" borderId="75" xfId="0" applyFill="1" applyBorder="1"/>
    <xf numFmtId="0" fontId="0" fillId="0" borderId="13" xfId="0" applyFill="1" applyBorder="1"/>
    <xf numFmtId="0" fontId="2" fillId="0" borderId="98" xfId="1" applyBorder="1" applyAlignment="1">
      <alignment horizontal="center" vertical="center" wrapText="1"/>
    </xf>
    <xf numFmtId="0" fontId="6" fillId="0" borderId="99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left" vertical="center" wrapText="1"/>
    </xf>
    <xf numFmtId="0" fontId="2" fillId="0" borderId="26" xfId="1" applyBorder="1" applyAlignment="1">
      <alignment horizontal="center"/>
    </xf>
    <xf numFmtId="0" fontId="2" fillId="0" borderId="9" xfId="1" applyFont="1" applyFill="1" applyBorder="1" applyAlignment="1">
      <alignment horizontal="left" vertical="center" wrapText="1"/>
    </xf>
    <xf numFmtId="0" fontId="0" fillId="0" borderId="0" xfId="0" applyFill="1"/>
    <xf numFmtId="0" fontId="17" fillId="0" borderId="20" xfId="1" applyFont="1" applyFill="1" applyBorder="1" applyAlignment="1">
      <alignment horizontal="left" vertical="center" wrapText="1"/>
    </xf>
    <xf numFmtId="49" fontId="17" fillId="0" borderId="20" xfId="1" applyNumberFormat="1" applyFont="1" applyFill="1" applyBorder="1" applyAlignment="1">
      <alignment horizontal="left" vertical="center" wrapText="1"/>
    </xf>
    <xf numFmtId="0" fontId="2" fillId="0" borderId="0" xfId="1" applyFill="1"/>
    <xf numFmtId="0" fontId="6" fillId="0" borderId="30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left" vertical="center" wrapText="1"/>
    </xf>
    <xf numFmtId="49" fontId="2" fillId="0" borderId="20" xfId="1" applyNumberFormat="1" applyFont="1" applyFill="1" applyBorder="1" applyAlignment="1">
      <alignment horizontal="left" vertical="center" wrapText="1"/>
    </xf>
    <xf numFmtId="49" fontId="17" fillId="0" borderId="60" xfId="1" applyNumberFormat="1" applyFont="1" applyFill="1" applyBorder="1" applyAlignment="1">
      <alignment horizontal="left" vertical="center" wrapText="1"/>
    </xf>
    <xf numFmtId="0" fontId="2" fillId="0" borderId="20" xfId="1" applyFont="1" applyFill="1" applyBorder="1" applyAlignment="1">
      <alignment horizontal="left" vertical="center" wrapText="1"/>
    </xf>
    <xf numFmtId="49" fontId="18" fillId="0" borderId="20" xfId="0" applyNumberFormat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2" fillId="0" borderId="61" xfId="1" applyFont="1" applyFill="1" applyBorder="1" applyAlignment="1">
      <alignment horizontal="left" vertical="center" wrapText="1"/>
    </xf>
    <xf numFmtId="0" fontId="17" fillId="0" borderId="28" xfId="1" applyFont="1" applyFill="1" applyBorder="1" applyAlignment="1">
      <alignment horizontal="left" vertical="center" wrapText="1"/>
    </xf>
    <xf numFmtId="0" fontId="17" fillId="0" borderId="14" xfId="1" applyFont="1" applyFill="1" applyBorder="1" applyAlignment="1">
      <alignment horizontal="left" vertical="center" wrapText="1"/>
    </xf>
    <xf numFmtId="0" fontId="6" fillId="0" borderId="29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left" vertical="center" wrapText="1"/>
    </xf>
    <xf numFmtId="49" fontId="17" fillId="0" borderId="92" xfId="1" applyNumberFormat="1" applyFont="1" applyFill="1" applyBorder="1" applyAlignment="1">
      <alignment horizontal="left" vertical="center" wrapText="1"/>
    </xf>
    <xf numFmtId="0" fontId="17" fillId="0" borderId="81" xfId="1" applyFont="1" applyFill="1" applyBorder="1" applyAlignment="1">
      <alignment horizontal="left" vertical="center" wrapText="1"/>
    </xf>
    <xf numFmtId="0" fontId="5" fillId="0" borderId="0" xfId="2" applyFill="1"/>
    <xf numFmtId="49" fontId="2" fillId="0" borderId="9" xfId="1" applyNumberFormat="1" applyFont="1" applyFill="1" applyBorder="1" applyAlignment="1">
      <alignment horizontal="left" vertical="center" wrapText="1"/>
    </xf>
    <xf numFmtId="0" fontId="2" fillId="0" borderId="55" xfId="1" applyBorder="1" applyAlignment="1">
      <alignment horizontal="center"/>
    </xf>
    <xf numFmtId="0" fontId="2" fillId="0" borderId="83" xfId="1" applyBorder="1" applyAlignment="1">
      <alignment horizontal="center"/>
    </xf>
    <xf numFmtId="0" fontId="2" fillId="0" borderId="19" xfId="1" applyBorder="1" applyAlignment="1">
      <alignment horizontal="center" vertical="center" wrapText="1"/>
    </xf>
    <xf numFmtId="0" fontId="2" fillId="0" borderId="19" xfId="1" applyBorder="1" applyAlignment="1">
      <alignment horizontal="center"/>
    </xf>
    <xf numFmtId="0" fontId="2" fillId="0" borderId="27" xfId="1" applyBorder="1" applyAlignment="1">
      <alignment horizontal="center"/>
    </xf>
    <xf numFmtId="0" fontId="6" fillId="5" borderId="12" xfId="1" applyFont="1" applyFill="1" applyBorder="1" applyAlignment="1">
      <alignment horizontal="center" vertical="center" wrapText="1"/>
    </xf>
    <xf numFmtId="0" fontId="6" fillId="2" borderId="103" xfId="0" applyFont="1" applyFill="1" applyBorder="1"/>
    <xf numFmtId="0" fontId="6" fillId="0" borderId="105" xfId="1" applyFont="1" applyBorder="1" applyAlignment="1">
      <alignment horizontal="left" vertical="center" wrapText="1"/>
    </xf>
    <xf numFmtId="0" fontId="6" fillId="0" borderId="90" xfId="1" applyFont="1" applyBorder="1" applyAlignment="1">
      <alignment horizontal="left" vertical="center" wrapText="1"/>
    </xf>
    <xf numFmtId="0" fontId="6" fillId="0" borderId="91" xfId="1" applyFont="1" applyBorder="1" applyAlignment="1">
      <alignment horizontal="left" vertical="center" wrapText="1"/>
    </xf>
    <xf numFmtId="0" fontId="0" fillId="0" borderId="69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6" xfId="0" applyBorder="1"/>
    <xf numFmtId="0" fontId="0" fillId="0" borderId="80" xfId="0" applyBorder="1" applyAlignment="1">
      <alignment horizontal="center"/>
    </xf>
    <xf numFmtId="0" fontId="0" fillId="0" borderId="72" xfId="0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2" fillId="0" borderId="54" xfId="1" applyFill="1" applyBorder="1" applyAlignment="1">
      <alignment horizontal="center" vertical="center" wrapText="1"/>
    </xf>
    <xf numFmtId="49" fontId="17" fillId="0" borderId="29" xfId="1" applyNumberFormat="1" applyFont="1" applyFill="1" applyBorder="1" applyAlignment="1">
      <alignment horizontal="left" vertical="center" wrapText="1"/>
    </xf>
    <xf numFmtId="0" fontId="2" fillId="0" borderId="29" xfId="1" applyFont="1" applyFill="1" applyBorder="1" applyAlignment="1">
      <alignment horizontal="left" vertical="center" wrapText="1"/>
    </xf>
    <xf numFmtId="49" fontId="2" fillId="0" borderId="29" xfId="1" applyNumberFormat="1" applyFont="1" applyFill="1" applyBorder="1" applyAlignment="1">
      <alignment horizontal="left" vertical="center" wrapText="1"/>
    </xf>
    <xf numFmtId="0" fontId="2" fillId="0" borderId="52" xfId="1" applyFont="1" applyFill="1" applyBorder="1" applyAlignment="1">
      <alignment horizontal="left" vertical="center" wrapText="1"/>
    </xf>
    <xf numFmtId="49" fontId="2" fillId="0" borderId="52" xfId="1" applyNumberFormat="1" applyFont="1" applyFill="1" applyBorder="1" applyAlignment="1">
      <alignment horizontal="left" vertical="center" wrapText="1"/>
    </xf>
    <xf numFmtId="49" fontId="18" fillId="0" borderId="29" xfId="0" applyNumberFormat="1" applyFont="1" applyFill="1" applyBorder="1" applyAlignment="1">
      <alignment horizontal="left" vertical="center" wrapText="1"/>
    </xf>
    <xf numFmtId="0" fontId="0" fillId="0" borderId="95" xfId="0" applyBorder="1" applyAlignment="1">
      <alignment horizontal="center"/>
    </xf>
    <xf numFmtId="0" fontId="0" fillId="0" borderId="106" xfId="0" applyBorder="1" applyAlignment="1">
      <alignment horizontal="center"/>
    </xf>
    <xf numFmtId="0" fontId="2" fillId="0" borderId="107" xfId="1" applyBorder="1" applyAlignment="1">
      <alignment horizontal="center"/>
    </xf>
    <xf numFmtId="0" fontId="2" fillId="0" borderId="106" xfId="1" applyBorder="1" applyAlignment="1">
      <alignment horizontal="center"/>
    </xf>
    <xf numFmtId="0" fontId="2" fillId="0" borderId="109" xfId="1" applyBorder="1" applyAlignment="1">
      <alignment horizontal="center"/>
    </xf>
    <xf numFmtId="1" fontId="2" fillId="0" borderId="0" xfId="1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6" xfId="1" applyBorder="1" applyAlignment="1">
      <alignment horizontal="center" vertical="center" wrapText="1"/>
    </xf>
    <xf numFmtId="1" fontId="2" fillId="0" borderId="16" xfId="1" applyNumberFormat="1" applyBorder="1" applyAlignment="1">
      <alignment horizontal="center" vertical="center" wrapText="1"/>
    </xf>
    <xf numFmtId="0" fontId="20" fillId="0" borderId="111" xfId="0" applyFont="1" applyBorder="1" applyAlignment="1">
      <alignment horizontal="center" vertical="center" textRotation="90" wrapText="1"/>
    </xf>
    <xf numFmtId="0" fontId="20" fillId="0" borderId="116" xfId="0" applyFont="1" applyBorder="1" applyAlignment="1">
      <alignment horizontal="center" vertical="center" wrapText="1"/>
    </xf>
    <xf numFmtId="0" fontId="20" fillId="0" borderId="117" xfId="0" applyFont="1" applyBorder="1" applyAlignment="1">
      <alignment horizontal="center" vertical="center" wrapText="1"/>
    </xf>
    <xf numFmtId="0" fontId="20" fillId="0" borderId="120" xfId="0" applyFont="1" applyBorder="1" applyAlignment="1">
      <alignment horizontal="center" vertical="center" wrapText="1"/>
    </xf>
    <xf numFmtId="0" fontId="22" fillId="0" borderId="121" xfId="0" applyFont="1" applyBorder="1" applyAlignment="1">
      <alignment horizontal="center" vertical="center"/>
    </xf>
    <xf numFmtId="0" fontId="20" fillId="0" borderId="121" xfId="0" applyFont="1" applyBorder="1" applyAlignment="1">
      <alignment horizontal="center" vertical="center" wrapText="1"/>
    </xf>
    <xf numFmtId="0" fontId="20" fillId="0" borderId="121" xfId="0" applyFont="1" applyBorder="1" applyAlignment="1">
      <alignment horizontal="left" vertical="center" wrapText="1"/>
    </xf>
    <xf numFmtId="0" fontId="20" fillId="0" borderId="121" xfId="0" applyFont="1" applyBorder="1" applyAlignment="1">
      <alignment horizontal="center" vertical="center"/>
    </xf>
    <xf numFmtId="0" fontId="21" fillId="0" borderId="121" xfId="0" applyFont="1" applyBorder="1" applyAlignment="1">
      <alignment horizontal="center" vertical="center"/>
    </xf>
    <xf numFmtId="49" fontId="20" fillId="0" borderId="121" xfId="0" applyNumberFormat="1" applyFont="1" applyBorder="1" applyAlignment="1">
      <alignment horizontal="center" vertical="center" wrapText="1"/>
    </xf>
    <xf numFmtId="0" fontId="20" fillId="0" borderId="121" xfId="0" applyFont="1" applyBorder="1" applyAlignment="1">
      <alignment horizontal="left"/>
    </xf>
    <xf numFmtId="0" fontId="22" fillId="0" borderId="121" xfId="0" applyFont="1" applyBorder="1"/>
    <xf numFmtId="0" fontId="22" fillId="0" borderId="121" xfId="0" applyFont="1" applyBorder="1" applyAlignment="1">
      <alignment horizontal="center"/>
    </xf>
    <xf numFmtId="49" fontId="20" fillId="0" borderId="120" xfId="0" applyNumberFormat="1" applyFont="1" applyBorder="1" applyAlignment="1">
      <alignment horizontal="center" vertical="center" wrapText="1"/>
    </xf>
    <xf numFmtId="0" fontId="20" fillId="0" borderId="120" xfId="0" applyFont="1" applyBorder="1" applyAlignment="1">
      <alignment horizontal="left" vertical="center" wrapText="1"/>
    </xf>
    <xf numFmtId="0" fontId="20" fillId="0" borderId="120" xfId="0" applyFont="1" applyBorder="1" applyAlignment="1">
      <alignment horizontal="left" vertical="center"/>
    </xf>
    <xf numFmtId="0" fontId="20" fillId="0" borderId="120" xfId="0" applyFont="1" applyBorder="1" applyAlignment="1">
      <alignment horizontal="center" vertical="center"/>
    </xf>
    <xf numFmtId="0" fontId="21" fillId="0" borderId="120" xfId="0" applyFont="1" applyBorder="1" applyAlignment="1">
      <alignment horizontal="center" vertical="center"/>
    </xf>
    <xf numFmtId="0" fontId="20" fillId="0" borderId="120" xfId="0" applyFont="1" applyBorder="1" applyAlignment="1">
      <alignment horizontal="left"/>
    </xf>
    <xf numFmtId="1" fontId="20" fillId="0" borderId="121" xfId="0" applyNumberFormat="1" applyFont="1" applyBorder="1" applyAlignment="1">
      <alignment horizontal="center" vertical="center" wrapText="1"/>
    </xf>
    <xf numFmtId="1" fontId="20" fillId="0" borderId="121" xfId="0" applyNumberFormat="1" applyFont="1" applyBorder="1" applyAlignment="1">
      <alignment horizontal="center" vertical="center"/>
    </xf>
    <xf numFmtId="1" fontId="21" fillId="0" borderId="121" xfId="0" applyNumberFormat="1" applyFont="1" applyBorder="1" applyAlignment="1">
      <alignment horizontal="center" vertical="center"/>
    </xf>
    <xf numFmtId="0" fontId="22" fillId="0" borderId="121" xfId="0" applyFont="1" applyBorder="1" applyAlignment="1">
      <alignment horizontal="center" vertical="center" wrapText="1"/>
    </xf>
    <xf numFmtId="0" fontId="20" fillId="0" borderId="121" xfId="0" applyFont="1" applyBorder="1" applyAlignment="1">
      <alignment horizontal="center"/>
    </xf>
    <xf numFmtId="49" fontId="20" fillId="0" borderId="121" xfId="0" applyNumberFormat="1" applyFont="1" applyBorder="1" applyAlignment="1">
      <alignment horizontal="center" vertical="center"/>
    </xf>
    <xf numFmtId="0" fontId="17" fillId="0" borderId="127" xfId="1" applyFont="1" applyBorder="1"/>
    <xf numFmtId="0" fontId="0" fillId="0" borderId="127" xfId="0" applyBorder="1"/>
    <xf numFmtId="0" fontId="17" fillId="0" borderId="127" xfId="1" applyFont="1" applyFill="1" applyBorder="1"/>
    <xf numFmtId="0" fontId="2" fillId="0" borderId="127" xfId="0" applyFont="1" applyFill="1" applyBorder="1" applyAlignment="1">
      <alignment horizontal="left" vertical="center" wrapText="1"/>
    </xf>
    <xf numFmtId="0" fontId="17" fillId="0" borderId="122" xfId="1" applyFont="1" applyFill="1" applyBorder="1" applyAlignment="1">
      <alignment horizontal="center" vertical="center" wrapText="1"/>
    </xf>
    <xf numFmtId="0" fontId="0" fillId="0" borderId="122" xfId="0" applyFill="1" applyBorder="1" applyAlignment="1">
      <alignment horizontal="center" vertical="center" wrapText="1"/>
    </xf>
    <xf numFmtId="0" fontId="17" fillId="0" borderId="130" xfId="1" applyFont="1" applyFill="1" applyBorder="1" applyAlignment="1">
      <alignment horizontal="center" vertical="center" wrapText="1"/>
    </xf>
    <xf numFmtId="0" fontId="0" fillId="0" borderId="130" xfId="0" applyFill="1" applyBorder="1" applyAlignment="1">
      <alignment horizontal="center" vertical="center" wrapText="1"/>
    </xf>
    <xf numFmtId="0" fontId="0" fillId="0" borderId="122" xfId="0" applyBorder="1" applyAlignment="1">
      <alignment horizontal="center" vertical="center" wrapText="1"/>
    </xf>
    <xf numFmtId="0" fontId="0" fillId="0" borderId="123" xfId="0" applyBorder="1" applyAlignment="1">
      <alignment horizontal="center" vertical="center" wrapText="1"/>
    </xf>
    <xf numFmtId="0" fontId="0" fillId="0" borderId="123" xfId="0" applyFill="1" applyBorder="1" applyAlignment="1">
      <alignment horizontal="center" vertical="center" wrapText="1"/>
    </xf>
    <xf numFmtId="166" fontId="15" fillId="0" borderId="0" xfId="0" applyNumberFormat="1" applyFont="1"/>
    <xf numFmtId="166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6" fontId="23" fillId="0" borderId="85" xfId="0" applyNumberFormat="1" applyFont="1" applyFill="1" applyBorder="1" applyAlignment="1" applyProtection="1">
      <alignment horizontal="center"/>
    </xf>
    <xf numFmtId="0" fontId="23" fillId="0" borderId="85" xfId="0" applyFont="1" applyFill="1" applyBorder="1" applyAlignment="1" applyProtection="1">
      <alignment horizontal="center"/>
    </xf>
    <xf numFmtId="0" fontId="15" fillId="7" borderId="85" xfId="0" applyFont="1" applyFill="1" applyBorder="1"/>
    <xf numFmtId="166" fontId="15" fillId="10" borderId="85" xfId="0" applyNumberFormat="1" applyFont="1" applyFill="1" applyBorder="1" applyAlignment="1">
      <alignment horizontal="center"/>
    </xf>
    <xf numFmtId="164" fontId="15" fillId="10" borderId="85" xfId="0" applyNumberFormat="1" applyFont="1" applyFill="1" applyBorder="1" applyAlignment="1">
      <alignment horizontal="center"/>
    </xf>
    <xf numFmtId="0" fontId="15" fillId="10" borderId="85" xfId="0" applyFont="1" applyFill="1" applyBorder="1" applyAlignment="1">
      <alignment horizontal="center"/>
    </xf>
    <xf numFmtId="0" fontId="15" fillId="11" borderId="85" xfId="0" applyFont="1" applyFill="1" applyBorder="1"/>
    <xf numFmtId="0" fontId="15" fillId="10" borderId="85" xfId="0" applyFont="1" applyFill="1" applyBorder="1"/>
    <xf numFmtId="0" fontId="15" fillId="10" borderId="122" xfId="0" applyFont="1" applyFill="1" applyBorder="1"/>
    <xf numFmtId="1" fontId="15" fillId="10" borderId="122" xfId="0" applyNumberFormat="1" applyFont="1" applyFill="1" applyBorder="1"/>
    <xf numFmtId="166" fontId="15" fillId="0" borderId="85" xfId="0" applyNumberFormat="1" applyFont="1" applyBorder="1" applyAlignment="1">
      <alignment horizontal="center"/>
    </xf>
    <xf numFmtId="164" fontId="15" fillId="0" borderId="85" xfId="0" applyNumberFormat="1" applyFont="1" applyBorder="1" applyAlignment="1">
      <alignment horizontal="center"/>
    </xf>
    <xf numFmtId="0" fontId="15" fillId="0" borderId="85" xfId="0" applyFont="1" applyBorder="1" applyAlignment="1">
      <alignment horizontal="center"/>
    </xf>
    <xf numFmtId="0" fontId="15" fillId="0" borderId="122" xfId="0" applyFont="1" applyBorder="1"/>
    <xf numFmtId="0" fontId="15" fillId="0" borderId="85" xfId="0" applyFont="1" applyFill="1" applyBorder="1" applyAlignment="1"/>
    <xf numFmtId="0" fontId="15" fillId="8" borderId="85" xfId="0" applyFont="1" applyFill="1" applyBorder="1"/>
    <xf numFmtId="164" fontId="15" fillId="12" borderId="85" xfId="0" applyNumberFormat="1" applyFont="1" applyFill="1" applyBorder="1" applyAlignment="1">
      <alignment horizontal="center"/>
    </xf>
    <xf numFmtId="0" fontId="15" fillId="12" borderId="85" xfId="0" applyFont="1" applyFill="1" applyBorder="1" applyAlignment="1">
      <alignment horizontal="center"/>
    </xf>
    <xf numFmtId="0" fontId="15" fillId="13" borderId="85" xfId="0" applyFont="1" applyFill="1" applyBorder="1"/>
    <xf numFmtId="0" fontId="15" fillId="12" borderId="85" xfId="0" applyFont="1" applyFill="1" applyBorder="1"/>
    <xf numFmtId="0" fontId="15" fillId="12" borderId="122" xfId="0" applyFont="1" applyFill="1" applyBorder="1"/>
    <xf numFmtId="166" fontId="15" fillId="12" borderId="85" xfId="0" applyNumberFormat="1" applyFont="1" applyFill="1" applyBorder="1" applyAlignment="1">
      <alignment horizontal="center"/>
    </xf>
    <xf numFmtId="0" fontId="24" fillId="0" borderId="85" xfId="0" applyFont="1" applyBorder="1"/>
    <xf numFmtId="0" fontId="15" fillId="14" borderId="85" xfId="0" applyFont="1" applyFill="1" applyBorder="1"/>
    <xf numFmtId="166" fontId="15" fillId="15" borderId="85" xfId="0" applyNumberFormat="1" applyFont="1" applyFill="1" applyBorder="1" applyAlignment="1">
      <alignment horizontal="center"/>
    </xf>
    <xf numFmtId="164" fontId="15" fillId="15" borderId="85" xfId="0" applyNumberFormat="1" applyFont="1" applyFill="1" applyBorder="1" applyAlignment="1">
      <alignment horizontal="center"/>
    </xf>
    <xf numFmtId="165" fontId="15" fillId="15" borderId="85" xfId="0" applyNumberFormat="1" applyFont="1" applyFill="1" applyBorder="1" applyAlignment="1">
      <alignment horizontal="center"/>
    </xf>
    <xf numFmtId="0" fontId="15" fillId="15" borderId="85" xfId="0" applyFont="1" applyFill="1" applyBorder="1" applyAlignment="1">
      <alignment horizontal="center"/>
    </xf>
    <xf numFmtId="0" fontId="15" fillId="16" borderId="85" xfId="0" applyFont="1" applyFill="1" applyBorder="1"/>
    <xf numFmtId="0" fontId="15" fillId="15" borderId="85" xfId="0" applyFont="1" applyFill="1" applyBorder="1"/>
    <xf numFmtId="0" fontId="15" fillId="15" borderId="122" xfId="0" applyFont="1" applyFill="1" applyBorder="1"/>
    <xf numFmtId="0" fontId="15" fillId="17" borderId="85" xfId="0" applyFont="1" applyFill="1" applyBorder="1"/>
    <xf numFmtId="166" fontId="15" fillId="17" borderId="85" xfId="0" applyNumberFormat="1" applyFont="1" applyFill="1" applyBorder="1" applyAlignment="1">
      <alignment horizontal="center"/>
    </xf>
    <xf numFmtId="164" fontId="15" fillId="17" borderId="85" xfId="0" applyNumberFormat="1" applyFont="1" applyFill="1" applyBorder="1" applyAlignment="1">
      <alignment horizontal="center"/>
    </xf>
    <xf numFmtId="165" fontId="15" fillId="17" borderId="85" xfId="0" applyNumberFormat="1" applyFont="1" applyFill="1" applyBorder="1" applyAlignment="1">
      <alignment horizontal="center"/>
    </xf>
    <xf numFmtId="0" fontId="15" fillId="17" borderId="85" xfId="0" applyFont="1" applyFill="1" applyBorder="1" applyAlignment="1">
      <alignment horizontal="center"/>
    </xf>
    <xf numFmtId="0" fontId="15" fillId="17" borderId="122" xfId="0" applyFont="1" applyFill="1" applyBorder="1"/>
    <xf numFmtId="164" fontId="15" fillId="0" borderId="85" xfId="0" applyNumberFormat="1" applyFont="1" applyFill="1" applyBorder="1" applyAlignment="1">
      <alignment horizontal="center"/>
    </xf>
    <xf numFmtId="165" fontId="15" fillId="0" borderId="85" xfId="0" applyNumberFormat="1" applyFont="1" applyBorder="1" applyAlignment="1">
      <alignment horizontal="center"/>
    </xf>
    <xf numFmtId="0" fontId="15" fillId="18" borderId="85" xfId="0" applyFont="1" applyFill="1" applyBorder="1"/>
    <xf numFmtId="166" fontId="15" fillId="18" borderId="85" xfId="0" applyNumberFormat="1" applyFont="1" applyFill="1" applyBorder="1" applyAlignment="1">
      <alignment horizontal="center"/>
    </xf>
    <xf numFmtId="164" fontId="15" fillId="18" borderId="85" xfId="0" applyNumberFormat="1" applyFont="1" applyFill="1" applyBorder="1" applyAlignment="1">
      <alignment horizontal="center"/>
    </xf>
    <xf numFmtId="165" fontId="15" fillId="18" borderId="85" xfId="0" applyNumberFormat="1" applyFont="1" applyFill="1" applyBorder="1" applyAlignment="1">
      <alignment horizontal="center"/>
    </xf>
    <xf numFmtId="0" fontId="15" fillId="18" borderId="85" xfId="0" applyFont="1" applyFill="1" applyBorder="1" applyAlignment="1">
      <alignment horizontal="center"/>
    </xf>
    <xf numFmtId="0" fontId="15" fillId="18" borderId="122" xfId="0" applyFont="1" applyFill="1" applyBorder="1"/>
    <xf numFmtId="0" fontId="15" fillId="18" borderId="85" xfId="0" applyFont="1" applyFill="1" applyBorder="1" applyAlignment="1">
      <alignment horizontal="right"/>
    </xf>
    <xf numFmtId="0" fontId="15" fillId="18" borderId="122" xfId="0" applyFont="1" applyFill="1" applyBorder="1" applyAlignment="1">
      <alignment horizontal="right"/>
    </xf>
    <xf numFmtId="0" fontId="15" fillId="19" borderId="85" xfId="0" applyFont="1" applyFill="1" applyBorder="1"/>
    <xf numFmtId="166" fontId="15" fillId="20" borderId="85" xfId="0" applyNumberFormat="1" applyFont="1" applyFill="1" applyBorder="1" applyAlignment="1">
      <alignment horizontal="center"/>
    </xf>
    <xf numFmtId="164" fontId="15" fillId="20" borderId="85" xfId="0" applyNumberFormat="1" applyFont="1" applyFill="1" applyBorder="1" applyAlignment="1">
      <alignment horizontal="center"/>
    </xf>
    <xf numFmtId="0" fontId="15" fillId="20" borderId="85" xfId="0" applyFont="1" applyFill="1" applyBorder="1" applyAlignment="1">
      <alignment horizontal="center"/>
    </xf>
    <xf numFmtId="0" fontId="15" fillId="20" borderId="85" xfId="0" applyFont="1" applyFill="1" applyBorder="1"/>
    <xf numFmtId="0" fontId="15" fillId="20" borderId="122" xfId="0" applyFont="1" applyFill="1" applyBorder="1"/>
    <xf numFmtId="166" fontId="15" fillId="0" borderId="85" xfId="0" applyNumberFormat="1" applyFont="1" applyFill="1" applyBorder="1" applyAlignment="1">
      <alignment horizontal="center"/>
    </xf>
    <xf numFmtId="0" fontId="15" fillId="0" borderId="85" xfId="0" applyFont="1" applyFill="1" applyBorder="1" applyAlignment="1">
      <alignment horizontal="center"/>
    </xf>
    <xf numFmtId="0" fontId="15" fillId="0" borderId="122" xfId="0" applyFont="1" applyFill="1" applyBorder="1"/>
    <xf numFmtId="0" fontId="15" fillId="21" borderId="85" xfId="0" applyFont="1" applyFill="1" applyBorder="1"/>
    <xf numFmtId="166" fontId="15" fillId="22" borderId="85" xfId="0" applyNumberFormat="1" applyFont="1" applyFill="1" applyBorder="1" applyAlignment="1">
      <alignment horizontal="center"/>
    </xf>
    <xf numFmtId="164" fontId="15" fillId="22" borderId="85" xfId="0" applyNumberFormat="1" applyFont="1" applyFill="1" applyBorder="1" applyAlignment="1">
      <alignment horizontal="center"/>
    </xf>
    <xf numFmtId="165" fontId="15" fillId="22" borderId="85" xfId="0" applyNumberFormat="1" applyFont="1" applyFill="1" applyBorder="1" applyAlignment="1">
      <alignment horizontal="center"/>
    </xf>
    <xf numFmtId="0" fontId="15" fillId="22" borderId="85" xfId="0" applyFont="1" applyFill="1" applyBorder="1" applyAlignment="1">
      <alignment horizontal="center"/>
    </xf>
    <xf numFmtId="0" fontId="15" fillId="22" borderId="85" xfId="0" applyFont="1" applyFill="1" applyBorder="1"/>
    <xf numFmtId="0" fontId="15" fillId="22" borderId="122" xfId="0" applyFont="1" applyFill="1" applyBorder="1"/>
    <xf numFmtId="166" fontId="15" fillId="0" borderId="85" xfId="0" applyNumberFormat="1" applyFont="1" applyBorder="1"/>
    <xf numFmtId="0" fontId="15" fillId="23" borderId="85" xfId="0" applyFont="1" applyFill="1" applyBorder="1"/>
    <xf numFmtId="166" fontId="15" fillId="23" borderId="85" xfId="0" applyNumberFormat="1" applyFont="1" applyFill="1" applyBorder="1"/>
    <xf numFmtId="21" fontId="15" fillId="23" borderId="85" xfId="0" applyNumberFormat="1" applyFont="1" applyFill="1" applyBorder="1" applyAlignment="1">
      <alignment horizontal="center" vertical="center"/>
    </xf>
    <xf numFmtId="0" fontId="15" fillId="23" borderId="85" xfId="0" applyFont="1" applyFill="1" applyBorder="1" applyAlignment="1">
      <alignment horizontal="center"/>
    </xf>
    <xf numFmtId="0" fontId="15" fillId="23" borderId="85" xfId="0" applyFont="1" applyFill="1" applyBorder="1" applyAlignment="1">
      <alignment horizontal="right"/>
    </xf>
    <xf numFmtId="0" fontId="1" fillId="0" borderId="78" xfId="0" applyFont="1" applyFill="1" applyBorder="1"/>
    <xf numFmtId="0" fontId="17" fillId="0" borderId="85" xfId="1" applyFont="1" applyFill="1" applyBorder="1"/>
    <xf numFmtId="0" fontId="17" fillId="0" borderId="71" xfId="1" applyFont="1" applyFill="1" applyBorder="1"/>
    <xf numFmtId="0" fontId="17" fillId="0" borderId="78" xfId="1" applyFont="1" applyFill="1" applyBorder="1"/>
    <xf numFmtId="0" fontId="2" fillId="0" borderId="133" xfId="1" applyFont="1" applyFill="1" applyBorder="1" applyAlignment="1">
      <alignment horizontal="left" vertical="center" wrapText="1"/>
    </xf>
    <xf numFmtId="0" fontId="2" fillId="0" borderId="134" xfId="1" applyBorder="1" applyAlignment="1">
      <alignment horizontal="center" vertical="center" wrapText="1"/>
    </xf>
    <xf numFmtId="0" fontId="2" fillId="0" borderId="135" xfId="1" applyBorder="1" applyAlignment="1">
      <alignment horizontal="center" vertical="center" wrapText="1"/>
    </xf>
    <xf numFmtId="0" fontId="2" fillId="0" borderId="136" xfId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 wrapText="1"/>
    </xf>
    <xf numFmtId="0" fontId="25" fillId="22" borderId="111" xfId="0" applyFont="1" applyFill="1" applyBorder="1" applyAlignment="1">
      <alignment horizontal="center" vertical="center" wrapText="1"/>
    </xf>
    <xf numFmtId="0" fontId="25" fillId="22" borderId="116" xfId="0" applyFont="1" applyFill="1" applyBorder="1" applyAlignment="1">
      <alignment horizontal="center" vertical="center"/>
    </xf>
    <xf numFmtId="0" fontId="25" fillId="22" borderId="117" xfId="0" applyFont="1" applyFill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73" xfId="0" applyFont="1" applyBorder="1" applyAlignment="1">
      <alignment horizontal="center" vertical="center"/>
    </xf>
    <xf numFmtId="0" fontId="26" fillId="0" borderId="77" xfId="0" applyFont="1" applyBorder="1" applyAlignment="1">
      <alignment horizontal="center" vertical="center"/>
    </xf>
    <xf numFmtId="0" fontId="26" fillId="0" borderId="78" xfId="0" applyFont="1" applyBorder="1" applyAlignment="1">
      <alignment horizontal="center" vertical="center"/>
    </xf>
    <xf numFmtId="0" fontId="26" fillId="0" borderId="78" xfId="0" applyFont="1" applyBorder="1" applyAlignment="1">
      <alignment horizontal="center" vertical="top" wrapText="1"/>
    </xf>
    <xf numFmtId="21" fontId="26" fillId="0" borderId="80" xfId="0" applyNumberFormat="1" applyFont="1" applyBorder="1" applyAlignment="1">
      <alignment horizontal="center" vertical="center"/>
    </xf>
    <xf numFmtId="46" fontId="26" fillId="0" borderId="80" xfId="0" applyNumberFormat="1" applyFont="1" applyBorder="1" applyAlignment="1">
      <alignment horizontal="center" vertical="center"/>
    </xf>
    <xf numFmtId="49" fontId="26" fillId="0" borderId="80" xfId="0" applyNumberFormat="1" applyFont="1" applyBorder="1" applyAlignment="1">
      <alignment horizontal="center" vertical="center"/>
    </xf>
    <xf numFmtId="1" fontId="26" fillId="0" borderId="80" xfId="0" applyNumberFormat="1" applyFont="1" applyBorder="1" applyAlignment="1">
      <alignment horizontal="center" vertical="center"/>
    </xf>
    <xf numFmtId="0" fontId="26" fillId="0" borderId="126" xfId="0" applyFont="1" applyBorder="1" applyAlignment="1">
      <alignment horizontal="center" vertical="center"/>
    </xf>
    <xf numFmtId="0" fontId="26" fillId="0" borderId="120" xfId="0" applyFont="1" applyBorder="1" applyAlignment="1">
      <alignment horizontal="center" vertical="center"/>
    </xf>
    <xf numFmtId="0" fontId="26" fillId="0" borderId="120" xfId="0" applyFont="1" applyBorder="1" applyAlignment="1">
      <alignment horizontal="center" vertical="center" wrapText="1"/>
    </xf>
    <xf numFmtId="21" fontId="26" fillId="0" borderId="128" xfId="0" applyNumberFormat="1" applyFont="1" applyBorder="1" applyAlignment="1">
      <alignment horizontal="center" vertical="center"/>
    </xf>
    <xf numFmtId="46" fontId="26" fillId="0" borderId="128" xfId="0" applyNumberFormat="1" applyFont="1" applyBorder="1" applyAlignment="1">
      <alignment horizontal="center" vertical="center"/>
    </xf>
    <xf numFmtId="49" fontId="26" fillId="0" borderId="128" xfId="0" applyNumberFormat="1" applyFont="1" applyBorder="1" applyAlignment="1">
      <alignment horizontal="center" vertical="center"/>
    </xf>
    <xf numFmtId="1" fontId="26" fillId="0" borderId="128" xfId="0" applyNumberFormat="1" applyFont="1" applyBorder="1" applyAlignment="1">
      <alignment horizontal="center" vertical="center"/>
    </xf>
    <xf numFmtId="0" fontId="26" fillId="24" borderId="120" xfId="0" applyFont="1" applyFill="1" applyBorder="1" applyAlignment="1">
      <alignment horizontal="center" vertical="center"/>
    </xf>
    <xf numFmtId="0" fontId="27" fillId="0" borderId="126" xfId="0" applyFont="1" applyBorder="1" applyAlignment="1">
      <alignment horizontal="center" vertical="center"/>
    </xf>
    <xf numFmtId="0" fontId="27" fillId="0" borderId="120" xfId="0" applyFont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/>
    </xf>
    <xf numFmtId="0" fontId="25" fillId="22" borderId="139" xfId="0" applyFont="1" applyFill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0" fontId="28" fillId="0" borderId="69" xfId="0" applyFont="1" applyBorder="1" applyAlignment="1">
      <alignment horizontal="center" vertical="center"/>
    </xf>
    <xf numFmtId="0" fontId="28" fillId="0" borderId="73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120" xfId="0" applyFont="1" applyBorder="1" applyAlignment="1">
      <alignment horizontal="center" vertical="center"/>
    </xf>
    <xf numFmtId="0" fontId="28" fillId="0" borderId="120" xfId="0" applyFont="1" applyBorder="1" applyAlignment="1">
      <alignment horizontal="center" vertical="center" wrapText="1"/>
    </xf>
    <xf numFmtId="21" fontId="28" fillId="0" borderId="128" xfId="0" applyNumberFormat="1" applyFont="1" applyBorder="1" applyAlignment="1">
      <alignment horizontal="center" vertical="center"/>
    </xf>
    <xf numFmtId="46" fontId="29" fillId="0" borderId="128" xfId="0" applyNumberFormat="1" applyFont="1" applyBorder="1" applyAlignment="1">
      <alignment horizontal="center" vertical="center"/>
    </xf>
    <xf numFmtId="49" fontId="29" fillId="0" borderId="128" xfId="0" applyNumberFormat="1" applyFont="1" applyBorder="1" applyAlignment="1">
      <alignment horizontal="center" vertical="center"/>
    </xf>
    <xf numFmtId="1" fontId="29" fillId="0" borderId="128" xfId="0" applyNumberFormat="1" applyFont="1" applyBorder="1" applyAlignment="1">
      <alignment horizontal="center" vertical="center"/>
    </xf>
    <xf numFmtId="0" fontId="29" fillId="0" borderId="0" xfId="0" applyFont="1"/>
    <xf numFmtId="0" fontId="28" fillId="24" borderId="120" xfId="0" applyFont="1" applyFill="1" applyBorder="1" applyAlignment="1">
      <alignment horizontal="center" vertical="center"/>
    </xf>
    <xf numFmtId="0" fontId="28" fillId="0" borderId="0" xfId="0" applyFont="1"/>
    <xf numFmtId="1" fontId="29" fillId="0" borderId="0" xfId="0" applyNumberFormat="1" applyFont="1" applyBorder="1" applyAlignment="1">
      <alignment horizontal="center" vertical="center"/>
    </xf>
    <xf numFmtId="0" fontId="27" fillId="0" borderId="77" xfId="0" applyFont="1" applyBorder="1" applyAlignment="1">
      <alignment horizontal="center" vertical="center"/>
    </xf>
    <xf numFmtId="0" fontId="28" fillId="0" borderId="78" xfId="0" applyFont="1" applyBorder="1" applyAlignment="1">
      <alignment horizontal="center" vertical="center"/>
    </xf>
    <xf numFmtId="0" fontId="28" fillId="0" borderId="78" xfId="0" applyFont="1" applyBorder="1" applyAlignment="1">
      <alignment horizontal="center" vertical="top" wrapText="1"/>
    </xf>
    <xf numFmtId="21" fontId="28" fillId="0" borderId="80" xfId="0" applyNumberFormat="1" applyFont="1" applyBorder="1" applyAlignment="1">
      <alignment horizontal="center" vertical="center"/>
    </xf>
    <xf numFmtId="46" fontId="29" fillId="0" borderId="80" xfId="0" applyNumberFormat="1" applyFont="1" applyBorder="1" applyAlignment="1">
      <alignment horizontal="center" vertical="center"/>
    </xf>
    <xf numFmtId="49" fontId="29" fillId="0" borderId="80" xfId="0" applyNumberFormat="1" applyFont="1" applyBorder="1" applyAlignment="1">
      <alignment horizontal="center" vertical="center"/>
    </xf>
    <xf numFmtId="1" fontId="29" fillId="0" borderId="80" xfId="0" applyNumberFormat="1" applyFont="1" applyBorder="1" applyAlignment="1">
      <alignment horizontal="center" vertical="center"/>
    </xf>
    <xf numFmtId="0" fontId="30" fillId="22" borderId="111" xfId="0" applyFont="1" applyFill="1" applyBorder="1" applyAlignment="1">
      <alignment horizontal="center" vertical="center" wrapText="1"/>
    </xf>
    <xf numFmtId="0" fontId="30" fillId="22" borderId="116" xfId="0" applyFont="1" applyFill="1" applyBorder="1" applyAlignment="1">
      <alignment horizontal="center" vertical="center"/>
    </xf>
    <xf numFmtId="0" fontId="30" fillId="22" borderId="117" xfId="0" applyFont="1" applyFill="1" applyBorder="1" applyAlignment="1">
      <alignment horizontal="center" vertical="center"/>
    </xf>
    <xf numFmtId="0" fontId="28" fillId="0" borderId="126" xfId="0" applyFont="1" applyBorder="1" applyAlignment="1">
      <alignment horizontal="center" vertical="center"/>
    </xf>
    <xf numFmtId="0" fontId="28" fillId="0" borderId="77" xfId="0" applyFont="1" applyBorder="1" applyAlignment="1">
      <alignment horizontal="center" vertical="center"/>
    </xf>
    <xf numFmtId="21" fontId="29" fillId="0" borderId="128" xfId="0" applyNumberFormat="1" applyFont="1" applyBorder="1" applyAlignment="1">
      <alignment horizontal="center" vertical="center"/>
    </xf>
    <xf numFmtId="0" fontId="31" fillId="0" borderId="68" xfId="0" applyFont="1" applyBorder="1" applyAlignment="1">
      <alignment horizontal="center" vertical="center"/>
    </xf>
    <xf numFmtId="0" fontId="31" fillId="0" borderId="69" xfId="0" applyFont="1" applyBorder="1" applyAlignment="1">
      <alignment horizontal="center" vertical="center"/>
    </xf>
    <xf numFmtId="0" fontId="31" fillId="0" borderId="73" xfId="0" applyFont="1" applyBorder="1" applyAlignment="1">
      <alignment horizontal="center" vertical="center"/>
    </xf>
    <xf numFmtId="0" fontId="32" fillId="0" borderId="0" xfId="0" applyFont="1"/>
    <xf numFmtId="0" fontId="31" fillId="0" borderId="126" xfId="0" applyFont="1" applyBorder="1" applyAlignment="1">
      <alignment horizontal="center" vertical="center"/>
    </xf>
    <xf numFmtId="0" fontId="31" fillId="0" borderId="120" xfId="0" applyFont="1" applyBorder="1" applyAlignment="1">
      <alignment horizontal="center" vertical="center"/>
    </xf>
    <xf numFmtId="0" fontId="31" fillId="0" borderId="120" xfId="0" applyFont="1" applyBorder="1" applyAlignment="1">
      <alignment horizontal="center" vertical="center" wrapText="1"/>
    </xf>
    <xf numFmtId="21" fontId="31" fillId="0" borderId="128" xfId="0" applyNumberFormat="1" applyFont="1" applyBorder="1" applyAlignment="1">
      <alignment horizontal="center" vertical="center"/>
    </xf>
    <xf numFmtId="46" fontId="31" fillId="0" borderId="128" xfId="0" applyNumberFormat="1" applyFont="1" applyBorder="1" applyAlignment="1">
      <alignment horizontal="center" vertical="center"/>
    </xf>
    <xf numFmtId="1" fontId="31" fillId="0" borderId="128" xfId="0" applyNumberFormat="1" applyFont="1" applyBorder="1" applyAlignment="1">
      <alignment horizontal="center" vertical="center"/>
    </xf>
    <xf numFmtId="0" fontId="26" fillId="0" borderId="0" xfId="0" applyFont="1"/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21" fontId="28" fillId="0" borderId="0" xfId="0" applyNumberFormat="1" applyFont="1" applyBorder="1" applyAlignment="1">
      <alignment horizontal="center" vertical="center"/>
    </xf>
    <xf numFmtId="21" fontId="29" fillId="0" borderId="0" xfId="0" applyNumberFormat="1" applyFont="1" applyBorder="1" applyAlignment="1">
      <alignment horizontal="center" vertical="center"/>
    </xf>
    <xf numFmtId="0" fontId="28" fillId="0" borderId="129" xfId="0" applyFont="1" applyBorder="1" applyAlignment="1">
      <alignment horizontal="center" vertical="center"/>
    </xf>
    <xf numFmtId="0" fontId="28" fillId="0" borderId="127" xfId="0" applyFont="1" applyBorder="1" applyAlignment="1">
      <alignment horizontal="center" vertical="center"/>
    </xf>
    <xf numFmtId="46" fontId="29" fillId="0" borderId="131" xfId="0" applyNumberFormat="1" applyFont="1" applyBorder="1" applyAlignment="1">
      <alignment horizontal="center" vertical="center"/>
    </xf>
    <xf numFmtId="0" fontId="6" fillId="3" borderId="141" xfId="1" applyFont="1" applyFill="1" applyBorder="1" applyAlignment="1">
      <alignment horizontal="center" vertical="center" wrapText="1"/>
    </xf>
    <xf numFmtId="0" fontId="0" fillId="0" borderId="120" xfId="0" applyBorder="1"/>
    <xf numFmtId="0" fontId="2" fillId="0" borderId="120" xfId="0" applyFont="1" applyFill="1" applyBorder="1" applyAlignment="1">
      <alignment horizontal="left" vertical="center" wrapText="1"/>
    </xf>
    <xf numFmtId="0" fontId="0" fillId="0" borderId="120" xfId="0" applyFill="1" applyBorder="1"/>
    <xf numFmtId="0" fontId="2" fillId="0" borderId="120" xfId="1" applyNumberFormat="1" applyFont="1" applyBorder="1" applyAlignment="1">
      <alignment horizontal="center" vertical="center" textRotation="90" wrapText="1"/>
    </xf>
    <xf numFmtId="0" fontId="11" fillId="0" borderId="120" xfId="1" applyFont="1" applyBorder="1" applyAlignment="1">
      <alignment horizontal="center" vertical="center" wrapText="1"/>
    </xf>
    <xf numFmtId="0" fontId="12" fillId="0" borderId="120" xfId="1" applyFont="1" applyBorder="1" applyAlignment="1">
      <alignment horizontal="center" vertical="center" wrapText="1"/>
    </xf>
    <xf numFmtId="0" fontId="13" fillId="0" borderId="120" xfId="1" applyFont="1" applyBorder="1" applyAlignment="1">
      <alignment horizontal="center" vertical="center" wrapText="1"/>
    </xf>
    <xf numFmtId="0" fontId="17" fillId="0" borderId="120" xfId="1" applyFont="1" applyBorder="1"/>
    <xf numFmtId="0" fontId="17" fillId="0" borderId="120" xfId="1" applyFont="1" applyFill="1" applyBorder="1"/>
    <xf numFmtId="0" fontId="0" fillId="0" borderId="120" xfId="0" applyFont="1" applyBorder="1"/>
    <xf numFmtId="0" fontId="20" fillId="0" borderId="142" xfId="0" applyFont="1" applyBorder="1" applyAlignment="1">
      <alignment horizontal="center" vertical="center" wrapText="1"/>
    </xf>
    <xf numFmtId="0" fontId="20" fillId="0" borderId="143" xfId="0" applyFont="1" applyBorder="1" applyAlignment="1">
      <alignment horizontal="center" vertical="center" wrapText="1"/>
    </xf>
    <xf numFmtId="0" fontId="20" fillId="0" borderId="147" xfId="0" applyFont="1" applyBorder="1" applyAlignment="1">
      <alignment horizontal="center" vertical="center" wrapText="1"/>
    </xf>
    <xf numFmtId="0" fontId="20" fillId="0" borderId="147" xfId="0" applyFont="1" applyBorder="1" applyAlignment="1">
      <alignment horizontal="center" vertical="center"/>
    </xf>
    <xf numFmtId="0" fontId="21" fillId="0" borderId="147" xfId="0" applyFont="1" applyBorder="1" applyAlignment="1">
      <alignment horizontal="center" vertical="center"/>
    </xf>
    <xf numFmtId="49" fontId="20" fillId="0" borderId="147" xfId="0" applyNumberFormat="1" applyFont="1" applyBorder="1" applyAlignment="1">
      <alignment horizontal="center" vertical="center" wrapText="1"/>
    </xf>
    <xf numFmtId="0" fontId="20" fillId="0" borderId="147" xfId="0" applyFont="1" applyBorder="1" applyAlignment="1">
      <alignment horizontal="left" vertical="center" wrapText="1"/>
    </xf>
    <xf numFmtId="0" fontId="20" fillId="0" borderId="147" xfId="0" applyFont="1" applyBorder="1" applyAlignment="1">
      <alignment horizontal="left"/>
    </xf>
    <xf numFmtId="0" fontId="6" fillId="0" borderId="81" xfId="1" applyFont="1" applyFill="1" applyBorder="1" applyAlignment="1">
      <alignment horizontal="center" vertical="center" wrapText="1"/>
    </xf>
    <xf numFmtId="0" fontId="0" fillId="0" borderId="151" xfId="0" applyBorder="1" applyAlignment="1">
      <alignment horizontal="center"/>
    </xf>
    <xf numFmtId="0" fontId="8" fillId="3" borderId="152" xfId="1" applyFont="1" applyFill="1" applyBorder="1" applyAlignment="1">
      <alignment horizontal="center" vertical="center" wrapText="1"/>
    </xf>
    <xf numFmtId="0" fontId="6" fillId="3" borderId="153" xfId="1" applyFont="1" applyFill="1" applyBorder="1" applyAlignment="1">
      <alignment horizontal="center" vertical="center" wrapText="1"/>
    </xf>
    <xf numFmtId="0" fontId="37" fillId="0" borderId="69" xfId="0" applyFont="1" applyBorder="1" applyAlignment="1">
      <alignment horizontal="center"/>
    </xf>
    <xf numFmtId="0" fontId="37" fillId="0" borderId="54" xfId="0" applyFont="1" applyBorder="1" applyAlignment="1">
      <alignment horizontal="center"/>
    </xf>
    <xf numFmtId="0" fontId="6" fillId="0" borderId="16" xfId="1" applyFont="1" applyBorder="1" applyAlignment="1">
      <alignment horizontal="center" vertical="center" wrapText="1"/>
    </xf>
    <xf numFmtId="1" fontId="6" fillId="0" borderId="16" xfId="1" applyNumberFormat="1" applyFont="1" applyBorder="1" applyAlignment="1">
      <alignment horizontal="center" vertical="center" wrapText="1"/>
    </xf>
    <xf numFmtId="49" fontId="2" fillId="0" borderId="60" xfId="1" applyNumberFormat="1" applyFont="1" applyFill="1" applyBorder="1" applyAlignment="1">
      <alignment horizontal="left" vertical="center" wrapText="1"/>
    </xf>
    <xf numFmtId="0" fontId="2" fillId="0" borderId="154" xfId="1" applyBorder="1" applyAlignment="1">
      <alignment horizontal="center" vertical="center" wrapText="1"/>
    </xf>
    <xf numFmtId="0" fontId="2" fillId="0" borderId="155" xfId="1" applyBorder="1" applyAlignment="1">
      <alignment horizontal="center" vertical="center" wrapText="1"/>
    </xf>
    <xf numFmtId="0" fontId="2" fillId="0" borderId="156" xfId="1" applyBorder="1" applyAlignment="1">
      <alignment horizontal="center" vertical="center" wrapText="1"/>
    </xf>
    <xf numFmtId="0" fontId="2" fillId="0" borderId="157" xfId="1" applyFont="1" applyFill="1" applyBorder="1" applyAlignment="1">
      <alignment horizontal="left" vertical="center" wrapText="1"/>
    </xf>
    <xf numFmtId="0" fontId="2" fillId="0" borderId="159" xfId="1" applyBorder="1" applyAlignment="1">
      <alignment horizontal="center" vertical="center" wrapText="1"/>
    </xf>
    <xf numFmtId="0" fontId="6" fillId="0" borderId="152" xfId="1" applyFont="1" applyBorder="1" applyAlignment="1">
      <alignment horizontal="center" vertical="center" wrapText="1"/>
    </xf>
    <xf numFmtId="0" fontId="2" fillId="0" borderId="91" xfId="1" applyBorder="1" applyAlignment="1">
      <alignment horizontal="center" vertical="center" wrapText="1"/>
    </xf>
    <xf numFmtId="0" fontId="2" fillId="0" borderId="158" xfId="1" applyBorder="1" applyAlignment="1">
      <alignment horizontal="center" vertical="center" wrapText="1"/>
    </xf>
    <xf numFmtId="0" fontId="2" fillId="0" borderId="160" xfId="1" applyFont="1" applyFill="1" applyBorder="1" applyAlignment="1">
      <alignment horizontal="left" vertical="center" wrapText="1"/>
    </xf>
    <xf numFmtId="0" fontId="2" fillId="0" borderId="161" xfId="1" applyBorder="1" applyAlignment="1">
      <alignment horizontal="center" vertical="center" wrapText="1"/>
    </xf>
    <xf numFmtId="49" fontId="2" fillId="0" borderId="162" xfId="1" applyNumberFormat="1" applyFont="1" applyFill="1" applyBorder="1" applyAlignment="1">
      <alignment horizontal="left" vertical="center" wrapText="1"/>
    </xf>
    <xf numFmtId="0" fontId="2" fillId="0" borderId="162" xfId="1" applyFont="1" applyFill="1" applyBorder="1" applyAlignment="1">
      <alignment horizontal="left" vertical="center" wrapText="1"/>
    </xf>
    <xf numFmtId="0" fontId="2" fillId="0" borderId="163" xfId="1" applyFont="1" applyFill="1" applyBorder="1" applyAlignment="1">
      <alignment horizontal="left" vertical="center" wrapText="1"/>
    </xf>
    <xf numFmtId="0" fontId="2" fillId="0" borderId="164" xfId="1" applyBorder="1" applyAlignment="1">
      <alignment horizontal="center" vertical="center" wrapText="1"/>
    </xf>
    <xf numFmtId="0" fontId="2" fillId="0" borderId="165" xfId="1" applyBorder="1" applyAlignment="1">
      <alignment horizontal="center" vertical="center" wrapText="1"/>
    </xf>
    <xf numFmtId="0" fontId="6" fillId="0" borderId="166" xfId="1" applyFont="1" applyBorder="1" applyAlignment="1">
      <alignment horizontal="center" vertical="center" wrapText="1"/>
    </xf>
    <xf numFmtId="0" fontId="0" fillId="0" borderId="167" xfId="0" applyBorder="1"/>
    <xf numFmtId="0" fontId="2" fillId="0" borderId="168" xfId="1" applyBorder="1" applyAlignment="1">
      <alignment horizontal="center" vertical="center" wrapText="1"/>
    </xf>
    <xf numFmtId="0" fontId="2" fillId="0" borderId="169" xfId="1" applyBorder="1" applyAlignment="1">
      <alignment horizontal="center" vertical="center" wrapText="1"/>
    </xf>
    <xf numFmtId="0" fontId="2" fillId="0" borderId="170" xfId="1" applyBorder="1" applyAlignment="1">
      <alignment horizontal="center" vertical="center" wrapText="1"/>
    </xf>
    <xf numFmtId="0" fontId="6" fillId="0" borderId="171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2" fillId="0" borderId="8" xfId="1" applyBorder="1" applyAlignment="1">
      <alignment horizontal="center" vertical="center" wrapText="1"/>
    </xf>
    <xf numFmtId="0" fontId="2" fillId="0" borderId="172" xfId="1" applyBorder="1" applyAlignment="1">
      <alignment horizontal="center" vertical="center" wrapText="1"/>
    </xf>
    <xf numFmtId="0" fontId="2" fillId="0" borderId="173" xfId="1" applyBorder="1" applyAlignment="1">
      <alignment horizontal="center" vertical="center" wrapText="1"/>
    </xf>
    <xf numFmtId="1" fontId="39" fillId="0" borderId="0" xfId="0" applyNumberFormat="1" applyFont="1" applyFill="1" applyAlignment="1">
      <alignment horizontal="center" vertical="center"/>
    </xf>
    <xf numFmtId="0" fontId="40" fillId="0" borderId="0" xfId="0" applyFont="1" applyAlignment="1">
      <alignment horizontal="center" vertical="center" textRotation="90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centerContinuous" vertical="distributed"/>
    </xf>
    <xf numFmtId="0" fontId="41" fillId="0" borderId="0" xfId="0" applyNumberFormat="1" applyFont="1" applyAlignment="1">
      <alignment horizontal="centerContinuous" vertical="distributed"/>
    </xf>
    <xf numFmtId="0" fontId="41" fillId="0" borderId="0" xfId="0" applyFont="1" applyAlignment="1">
      <alignment horizontal="left" vertical="distributed"/>
    </xf>
    <xf numFmtId="1" fontId="41" fillId="0" borderId="0" xfId="0" applyNumberFormat="1" applyFont="1" applyFill="1" applyAlignment="1">
      <alignment horizontal="centerContinuous" vertical="distributed"/>
    </xf>
    <xf numFmtId="1" fontId="42" fillId="0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3" fillId="0" borderId="0" xfId="0" applyFont="1" applyAlignment="1">
      <alignment horizontal="left" vertical="distributed"/>
    </xf>
    <xf numFmtId="167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46" fillId="0" borderId="0" xfId="0" applyFont="1" applyAlignment="1">
      <alignment horizontal="left" vertical="distributed"/>
    </xf>
    <xf numFmtId="0" fontId="0" fillId="0" borderId="0" xfId="0" applyAlignment="1">
      <alignment horizontal="left" vertical="distributed"/>
    </xf>
    <xf numFmtId="0" fontId="0" fillId="0" borderId="158" xfId="0" applyBorder="1" applyAlignment="1">
      <alignment horizontal="center" vertical="center"/>
    </xf>
    <xf numFmtId="167" fontId="0" fillId="0" borderId="158" xfId="0" applyNumberFormat="1" applyBorder="1" applyAlignment="1">
      <alignment horizontal="center" vertical="center"/>
    </xf>
    <xf numFmtId="0" fontId="0" fillId="0" borderId="158" xfId="0" applyNumberFormat="1" applyBorder="1" applyAlignment="1">
      <alignment horizontal="center" vertical="center"/>
    </xf>
    <xf numFmtId="49" fontId="0" fillId="0" borderId="68" xfId="0" applyNumberForma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167" fontId="0" fillId="0" borderId="69" xfId="0" applyNumberFormat="1" applyBorder="1" applyAlignment="1">
      <alignment horizontal="center" vertical="center"/>
    </xf>
    <xf numFmtId="0" fontId="0" fillId="0" borderId="69" xfId="0" applyNumberFormat="1" applyBorder="1" applyAlignment="1">
      <alignment horizontal="center" vertical="center"/>
    </xf>
    <xf numFmtId="1" fontId="44" fillId="0" borderId="73" xfId="0" applyNumberFormat="1" applyFont="1" applyFill="1" applyBorder="1" applyAlignment="1">
      <alignment horizontal="center" vertical="center"/>
    </xf>
    <xf numFmtId="49" fontId="0" fillId="0" borderId="77" xfId="0" applyNumberFormat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167" fontId="0" fillId="0" borderId="78" xfId="0" applyNumberFormat="1" applyBorder="1" applyAlignment="1">
      <alignment horizontal="center" vertical="center"/>
    </xf>
    <xf numFmtId="0" fontId="0" fillId="0" borderId="78" xfId="0" applyNumberFormat="1" applyBorder="1" applyAlignment="1">
      <alignment horizontal="center" vertical="center"/>
    </xf>
    <xf numFmtId="49" fontId="0" fillId="0" borderId="111" xfId="0" applyNumberForma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1" xfId="0" applyBorder="1" applyAlignment="1">
      <alignment horizontal="distributed" vertical="center"/>
    </xf>
    <xf numFmtId="0" fontId="43" fillId="0" borderId="71" xfId="0" applyFont="1" applyBorder="1" applyAlignment="1">
      <alignment horizontal="left" vertical="distributed"/>
    </xf>
    <xf numFmtId="167" fontId="0" fillId="0" borderId="71" xfId="0" applyNumberFormat="1" applyBorder="1" applyAlignment="1">
      <alignment horizontal="center" vertical="center"/>
    </xf>
    <xf numFmtId="0" fontId="0" fillId="0" borderId="71" xfId="0" applyNumberFormat="1" applyBorder="1" applyAlignment="1">
      <alignment horizontal="center" vertical="center"/>
    </xf>
    <xf numFmtId="1" fontId="44" fillId="0" borderId="174" xfId="0" applyNumberFormat="1" applyFont="1" applyFill="1" applyBorder="1" applyAlignment="1">
      <alignment horizontal="center" vertical="center"/>
    </xf>
    <xf numFmtId="49" fontId="0" fillId="0" borderId="66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3" fillId="0" borderId="31" xfId="0" applyFont="1" applyBorder="1" applyAlignment="1">
      <alignment horizontal="left" vertical="distributed"/>
    </xf>
    <xf numFmtId="167" fontId="0" fillId="0" borderId="31" xfId="0" applyNumberFormat="1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/>
    </xf>
    <xf numFmtId="1" fontId="44" fillId="0" borderId="67" xfId="0" applyNumberFormat="1" applyFont="1" applyFill="1" applyBorder="1" applyAlignment="1">
      <alignment horizontal="center" vertical="center"/>
    </xf>
    <xf numFmtId="49" fontId="0" fillId="0" borderId="167" xfId="0" applyNumberFormat="1" applyBorder="1" applyAlignment="1">
      <alignment horizontal="center" vertical="center"/>
    </xf>
    <xf numFmtId="0" fontId="0" fillId="0" borderId="31" xfId="0" applyBorder="1" applyAlignment="1">
      <alignment horizontal="distributed" vertical="center"/>
    </xf>
    <xf numFmtId="0" fontId="45" fillId="0" borderId="31" xfId="0" applyFont="1" applyBorder="1" applyAlignment="1">
      <alignment horizontal="left" vertical="distributed"/>
    </xf>
    <xf numFmtId="49" fontId="0" fillId="0" borderId="112" xfId="0" applyNumberForma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5" xfId="0" applyBorder="1" applyAlignment="1">
      <alignment horizontal="distributed" vertical="center"/>
    </xf>
    <xf numFmtId="0" fontId="45" fillId="0" borderId="75" xfId="0" applyFont="1" applyBorder="1" applyAlignment="1">
      <alignment horizontal="left" vertical="distributed"/>
    </xf>
    <xf numFmtId="167" fontId="0" fillId="0" borderId="75" xfId="0" applyNumberFormat="1" applyBorder="1" applyAlignment="1">
      <alignment horizontal="center" vertical="center"/>
    </xf>
    <xf numFmtId="0" fontId="0" fillId="0" borderId="75" xfId="0" applyNumberFormat="1" applyBorder="1" applyAlignment="1">
      <alignment horizontal="center" vertical="center"/>
    </xf>
    <xf numFmtId="1" fontId="44" fillId="0" borderId="110" xfId="0" applyNumberFormat="1" applyFont="1" applyFill="1" applyBorder="1" applyAlignment="1">
      <alignment horizontal="center" vertical="center"/>
    </xf>
    <xf numFmtId="0" fontId="46" fillId="0" borderId="158" xfId="0" applyFont="1" applyBorder="1" applyAlignment="1">
      <alignment horizontal="left" vertical="distributed"/>
    </xf>
    <xf numFmtId="0" fontId="46" fillId="0" borderId="31" xfId="0" applyFont="1" applyBorder="1" applyAlignment="1">
      <alignment horizontal="left" vertical="distributed"/>
    </xf>
    <xf numFmtId="0" fontId="46" fillId="0" borderId="69" xfId="0" applyFont="1" applyBorder="1" applyAlignment="1">
      <alignment horizontal="left" vertical="distributed"/>
    </xf>
    <xf numFmtId="0" fontId="46" fillId="0" borderId="78" xfId="0" applyFont="1" applyBorder="1" applyAlignment="1">
      <alignment horizontal="left" vertical="distributed"/>
    </xf>
    <xf numFmtId="0" fontId="46" fillId="0" borderId="71" xfId="0" applyFont="1" applyBorder="1" applyAlignment="1">
      <alignment horizontal="left" vertical="distributed"/>
    </xf>
    <xf numFmtId="0" fontId="47" fillId="0" borderId="71" xfId="0" applyFont="1" applyBorder="1" applyAlignment="1">
      <alignment horizontal="center" vertical="center"/>
    </xf>
    <xf numFmtId="0" fontId="47" fillId="0" borderId="31" xfId="0" applyFont="1" applyBorder="1" applyAlignment="1">
      <alignment horizontal="center" vertical="center"/>
    </xf>
    <xf numFmtId="0" fontId="43" fillId="0" borderId="75" xfId="0" applyFont="1" applyBorder="1" applyAlignment="1">
      <alignment horizontal="left" vertical="distributed"/>
    </xf>
    <xf numFmtId="0" fontId="46" fillId="0" borderId="75" xfId="0" applyFont="1" applyBorder="1" applyAlignment="1">
      <alignment horizontal="left" vertical="distributed"/>
    </xf>
    <xf numFmtId="1" fontId="0" fillId="0" borderId="151" xfId="0" applyNumberFormat="1" applyFill="1" applyBorder="1" applyAlignment="1">
      <alignment horizontal="center" vertical="center"/>
    </xf>
    <xf numFmtId="1" fontId="0" fillId="0" borderId="80" xfId="0" applyNumberFormat="1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20" fontId="0" fillId="0" borderId="31" xfId="0" applyNumberFormat="1" applyBorder="1" applyAlignment="1">
      <alignment horizontal="center" vertical="center"/>
    </xf>
    <xf numFmtId="1" fontId="0" fillId="0" borderId="67" xfId="0" applyNumberFormat="1" applyFill="1" applyBorder="1" applyAlignment="1">
      <alignment horizontal="center" vertical="center"/>
    </xf>
    <xf numFmtId="0" fontId="2" fillId="0" borderId="175" xfId="1" applyFont="1" applyFill="1" applyBorder="1" applyAlignment="1">
      <alignment horizontal="left" vertical="center" wrapText="1"/>
    </xf>
    <xf numFmtId="0" fontId="2" fillId="0" borderId="176" xfId="1" applyBorder="1" applyAlignment="1">
      <alignment horizontal="center" vertical="center" wrapText="1"/>
    </xf>
    <xf numFmtId="0" fontId="2" fillId="0" borderId="177" xfId="1" applyBorder="1" applyAlignment="1">
      <alignment horizontal="center" vertical="center" wrapText="1"/>
    </xf>
    <xf numFmtId="0" fontId="2" fillId="0" borderId="178" xfId="1" applyBorder="1" applyAlignment="1">
      <alignment horizontal="center" vertical="center" wrapText="1"/>
    </xf>
    <xf numFmtId="0" fontId="6" fillId="0" borderId="47" xfId="1" applyFont="1" applyBorder="1" applyAlignment="1">
      <alignment horizontal="left" vertical="center" wrapText="1"/>
    </xf>
    <xf numFmtId="0" fontId="2" fillId="0" borderId="180" xfId="1" applyBorder="1" applyAlignment="1">
      <alignment horizontal="center" vertical="center" wrapText="1"/>
    </xf>
    <xf numFmtId="0" fontId="17" fillId="0" borderId="157" xfId="1" applyFont="1" applyFill="1" applyBorder="1" applyAlignment="1">
      <alignment horizontal="left" vertical="center" wrapText="1"/>
    </xf>
    <xf numFmtId="49" fontId="17" fillId="0" borderId="175" xfId="1" applyNumberFormat="1" applyFont="1" applyFill="1" applyBorder="1" applyAlignment="1">
      <alignment horizontal="left" vertical="center" wrapText="1"/>
    </xf>
    <xf numFmtId="0" fontId="48" fillId="0" borderId="127" xfId="1" applyFont="1" applyBorder="1"/>
    <xf numFmtId="0" fontId="48" fillId="0" borderId="75" xfId="1" applyFont="1" applyBorder="1"/>
    <xf numFmtId="0" fontId="48" fillId="0" borderId="13" xfId="1" applyFont="1" applyBorder="1"/>
    <xf numFmtId="0" fontId="48" fillId="0" borderId="75" xfId="1" applyFont="1" applyFill="1" applyBorder="1"/>
    <xf numFmtId="0" fontId="48" fillId="0" borderId="13" xfId="1" applyFont="1" applyFill="1" applyBorder="1"/>
    <xf numFmtId="0" fontId="48" fillId="0" borderId="0" xfId="1" applyFont="1" applyFill="1" applyBorder="1"/>
    <xf numFmtId="0" fontId="48" fillId="0" borderId="127" xfId="1" applyFont="1" applyFill="1" applyBorder="1"/>
    <xf numFmtId="0" fontId="48" fillId="0" borderId="182" xfId="1" applyFont="1" applyFill="1" applyBorder="1"/>
    <xf numFmtId="0" fontId="2" fillId="0" borderId="116" xfId="0" applyFont="1" applyFill="1" applyBorder="1" applyAlignment="1">
      <alignment horizontal="left" vertical="center" wrapText="1"/>
    </xf>
    <xf numFmtId="49" fontId="2" fillId="0" borderId="127" xfId="0" applyNumberFormat="1" applyFont="1" applyFill="1" applyBorder="1" applyAlignment="1">
      <alignment horizontal="left" vertical="center" wrapText="1"/>
    </xf>
    <xf numFmtId="49" fontId="18" fillId="0" borderId="52" xfId="0" applyNumberFormat="1" applyFont="1" applyFill="1" applyBorder="1" applyAlignment="1">
      <alignment horizontal="left" vertical="center" wrapText="1"/>
    </xf>
    <xf numFmtId="0" fontId="2" fillId="0" borderId="183" xfId="1" applyBorder="1" applyAlignment="1">
      <alignment horizontal="center" vertical="center" wrapText="1"/>
    </xf>
    <xf numFmtId="0" fontId="2" fillId="0" borderId="184" xfId="1" applyBorder="1" applyAlignment="1">
      <alignment horizontal="center" vertical="center" wrapText="1"/>
    </xf>
    <xf numFmtId="0" fontId="2" fillId="0" borderId="185" xfId="1" applyBorder="1" applyAlignment="1">
      <alignment horizontal="center" vertical="center" wrapText="1"/>
    </xf>
    <xf numFmtId="0" fontId="2" fillId="0" borderId="186" xfId="1" applyBorder="1" applyAlignment="1">
      <alignment horizontal="center" vertical="center" wrapText="1"/>
    </xf>
    <xf numFmtId="0" fontId="6" fillId="3" borderId="187" xfId="1" applyFont="1" applyFill="1" applyBorder="1" applyAlignment="1">
      <alignment horizontal="center" vertical="center" wrapText="1"/>
    </xf>
    <xf numFmtId="0" fontId="37" fillId="0" borderId="76" xfId="0" applyFont="1" applyBorder="1" applyAlignment="1">
      <alignment horizontal="center"/>
    </xf>
    <xf numFmtId="0" fontId="2" fillId="0" borderId="76" xfId="1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/>
    </xf>
    <xf numFmtId="0" fontId="2" fillId="0" borderId="16" xfId="1" applyFont="1" applyBorder="1" applyAlignment="1">
      <alignment horizontal="center" vertical="center" wrapText="1"/>
    </xf>
    <xf numFmtId="0" fontId="38" fillId="26" borderId="60" xfId="1" applyFont="1" applyFill="1" applyBorder="1" applyAlignment="1">
      <alignment horizontal="center" vertical="center" wrapText="1"/>
    </xf>
    <xf numFmtId="49" fontId="18" fillId="0" borderId="175" xfId="0" applyNumberFormat="1" applyFont="1" applyFill="1" applyBorder="1" applyAlignment="1">
      <alignment horizontal="left" vertical="center" wrapText="1"/>
    </xf>
    <xf numFmtId="0" fontId="0" fillId="27" borderId="189" xfId="0" applyFill="1" applyBorder="1"/>
    <xf numFmtId="0" fontId="50" fillId="28" borderId="190" xfId="0" applyFont="1" applyFill="1" applyBorder="1"/>
    <xf numFmtId="0" fontId="50" fillId="28" borderId="191" xfId="0" applyFont="1" applyFill="1" applyBorder="1"/>
    <xf numFmtId="0" fontId="51" fillId="0" borderId="191" xfId="0" applyFont="1" applyBorder="1" applyAlignment="1" applyProtection="1">
      <alignment horizontal="center"/>
    </xf>
    <xf numFmtId="0" fontId="0" fillId="29" borderId="193" xfId="0" applyFill="1" applyBorder="1"/>
    <xf numFmtId="0" fontId="0" fillId="29" borderId="189" xfId="0" applyFill="1" applyBorder="1"/>
    <xf numFmtId="0" fontId="0" fillId="29" borderId="194" xfId="0" applyFill="1" applyBorder="1"/>
    <xf numFmtId="0" fontId="18" fillId="29" borderId="195" xfId="0" applyFont="1" applyFill="1" applyBorder="1"/>
    <xf numFmtId="0" fontId="18" fillId="29" borderId="196" xfId="0" applyFont="1" applyFill="1" applyBorder="1"/>
    <xf numFmtId="0" fontId="51" fillId="0" borderId="196" xfId="0" applyFont="1" applyBorder="1" applyAlignment="1" applyProtection="1">
      <alignment horizontal="center"/>
    </xf>
    <xf numFmtId="0" fontId="0" fillId="29" borderId="13" xfId="0" applyFill="1" applyBorder="1"/>
    <xf numFmtId="0" fontId="18" fillId="29" borderId="198" xfId="0" applyFont="1" applyFill="1" applyBorder="1"/>
    <xf numFmtId="0" fontId="18" fillId="29" borderId="116" xfId="0" applyFont="1" applyFill="1" applyBorder="1"/>
    <xf numFmtId="0" fontId="51" fillId="0" borderId="116" xfId="0" applyFont="1" applyBorder="1" applyAlignment="1" applyProtection="1">
      <alignment horizontal="center"/>
    </xf>
    <xf numFmtId="0" fontId="51" fillId="0" borderId="117" xfId="0" applyFont="1" applyBorder="1" applyAlignment="1" applyProtection="1">
      <alignment horizontal="center" vertical="center"/>
    </xf>
    <xf numFmtId="0" fontId="0" fillId="0" borderId="189" xfId="0" applyBorder="1"/>
    <xf numFmtId="0" fontId="0" fillId="0" borderId="193" xfId="0" applyBorder="1"/>
    <xf numFmtId="0" fontId="52" fillId="30" borderId="189" xfId="0" applyFont="1" applyFill="1" applyBorder="1"/>
    <xf numFmtId="168" fontId="0" fillId="0" borderId="189" xfId="0" applyNumberFormat="1" applyBorder="1"/>
    <xf numFmtId="168" fontId="0" fillId="31" borderId="189" xfId="0" applyNumberFormat="1" applyFill="1" applyBorder="1"/>
    <xf numFmtId="0" fontId="18" fillId="24" borderId="194" xfId="0" applyFont="1" applyFill="1" applyBorder="1"/>
    <xf numFmtId="0" fontId="18" fillId="24" borderId="199" xfId="0" applyFont="1" applyFill="1" applyBorder="1"/>
    <xf numFmtId="0" fontId="0" fillId="0" borderId="194" xfId="0" applyBorder="1"/>
    <xf numFmtId="0" fontId="0" fillId="0" borderId="200" xfId="0" applyBorder="1"/>
    <xf numFmtId="0" fontId="52" fillId="30" borderId="194" xfId="0" applyFont="1" applyFill="1" applyBorder="1"/>
    <xf numFmtId="168" fontId="0" fillId="0" borderId="194" xfId="0" applyNumberFormat="1" applyBorder="1"/>
    <xf numFmtId="168" fontId="18" fillId="0" borderId="194" xfId="0" applyNumberFormat="1" applyFont="1" applyBorder="1"/>
    <xf numFmtId="168" fontId="0" fillId="31" borderId="194" xfId="0" applyNumberFormat="1" applyFill="1" applyBorder="1"/>
    <xf numFmtId="0" fontId="0" fillId="0" borderId="84" xfId="0" applyBorder="1"/>
    <xf numFmtId="0" fontId="0" fillId="0" borderId="97" xfId="0" applyBorder="1"/>
    <xf numFmtId="0" fontId="52" fillId="30" borderId="13" xfId="0" applyFont="1" applyFill="1" applyBorder="1"/>
    <xf numFmtId="168" fontId="18" fillId="0" borderId="13" xfId="0" applyNumberFormat="1" applyFont="1" applyBorder="1"/>
    <xf numFmtId="168" fontId="0" fillId="31" borderId="13" xfId="0" applyNumberFormat="1" applyFill="1" applyBorder="1"/>
    <xf numFmtId="0" fontId="18" fillId="0" borderId="13" xfId="0" applyFont="1" applyBorder="1"/>
    <xf numFmtId="168" fontId="18" fillId="0" borderId="189" xfId="0" applyNumberFormat="1" applyFont="1" applyBorder="1"/>
    <xf numFmtId="0" fontId="18" fillId="0" borderId="189" xfId="0" applyFont="1" applyBorder="1"/>
    <xf numFmtId="0" fontId="18" fillId="24" borderId="189" xfId="0" applyFont="1" applyFill="1" applyBorder="1"/>
    <xf numFmtId="0" fontId="18" fillId="24" borderId="201" xfId="0" applyFont="1" applyFill="1" applyBorder="1"/>
    <xf numFmtId="0" fontId="0" fillId="0" borderId="202" xfId="0" applyBorder="1"/>
    <xf numFmtId="0" fontId="18" fillId="0" borderId="201" xfId="0" applyFont="1" applyBorder="1"/>
    <xf numFmtId="0" fontId="0" fillId="0" borderId="203" xfId="0" applyBorder="1"/>
    <xf numFmtId="0" fontId="18" fillId="0" borderId="194" xfId="0" applyFont="1" applyBorder="1"/>
    <xf numFmtId="0" fontId="18" fillId="0" borderId="199" xfId="0" applyFont="1" applyBorder="1"/>
    <xf numFmtId="0" fontId="18" fillId="24" borderId="13" xfId="0" applyFont="1" applyFill="1" applyBorder="1"/>
    <xf numFmtId="0" fontId="18" fillId="24" borderId="84" xfId="0" applyFont="1" applyFill="1" applyBorder="1"/>
    <xf numFmtId="0" fontId="18" fillId="32" borderId="13" xfId="0" applyFont="1" applyFill="1" applyBorder="1"/>
    <xf numFmtId="0" fontId="18" fillId="32" borderId="194" xfId="0" applyFont="1" applyFill="1" applyBorder="1"/>
    <xf numFmtId="0" fontId="18" fillId="33" borderId="189" xfId="0" applyFont="1" applyFill="1" applyBorder="1"/>
    <xf numFmtId="0" fontId="53" fillId="0" borderId="0" xfId="0" applyFont="1" applyAlignment="1">
      <alignment horizontal="center"/>
    </xf>
    <xf numFmtId="0" fontId="18" fillId="31" borderId="189" xfId="0" applyFont="1" applyFill="1" applyBorder="1"/>
    <xf numFmtId="0" fontId="18" fillId="34" borderId="189" xfId="0" applyFont="1" applyFill="1" applyBorder="1"/>
    <xf numFmtId="0" fontId="53" fillId="0" borderId="82" xfId="0" applyFont="1" applyBorder="1"/>
    <xf numFmtId="0" fontId="53" fillId="0" borderId="13" xfId="0" applyFont="1" applyBorder="1"/>
    <xf numFmtId="0" fontId="53" fillId="33" borderId="13" xfId="0" applyFont="1" applyFill="1" applyBorder="1"/>
    <xf numFmtId="168" fontId="53" fillId="0" borderId="13" xfId="0" applyNumberFormat="1" applyFont="1" applyBorder="1"/>
    <xf numFmtId="168" fontId="53" fillId="31" borderId="13" xfId="0" applyNumberFormat="1" applyFont="1" applyFill="1" applyBorder="1"/>
    <xf numFmtId="0" fontId="53" fillId="0" borderId="84" xfId="0" applyFont="1" applyBorder="1"/>
    <xf numFmtId="0" fontId="53" fillId="24" borderId="13" xfId="0" applyFont="1" applyFill="1" applyBorder="1"/>
    <xf numFmtId="0" fontId="53" fillId="24" borderId="84" xfId="0" applyFont="1" applyFill="1" applyBorder="1"/>
    <xf numFmtId="0" fontId="18" fillId="33" borderId="194" xfId="0" applyFont="1" applyFill="1" applyBorder="1"/>
    <xf numFmtId="0" fontId="18" fillId="35" borderId="194" xfId="0" applyFont="1" applyFill="1" applyBorder="1"/>
    <xf numFmtId="0" fontId="0" fillId="35" borderId="194" xfId="0" applyFont="1" applyFill="1" applyBorder="1"/>
    <xf numFmtId="0" fontId="53" fillId="0" borderId="0" xfId="0" applyFont="1" applyFill="1" applyBorder="1" applyAlignment="1">
      <alignment horizontal="center"/>
    </xf>
    <xf numFmtId="0" fontId="0" fillId="0" borderId="31" xfId="0" applyBorder="1"/>
    <xf numFmtId="0" fontId="0" fillId="0" borderId="95" xfId="0" applyBorder="1"/>
    <xf numFmtId="0" fontId="18" fillId="33" borderId="79" xfId="0" applyFont="1" applyFill="1" applyBorder="1"/>
    <xf numFmtId="168" fontId="18" fillId="0" borderId="79" xfId="0" applyNumberFormat="1" applyFont="1" applyBorder="1"/>
    <xf numFmtId="168" fontId="0" fillId="31" borderId="79" xfId="0" applyNumberFormat="1" applyFill="1" applyBorder="1"/>
    <xf numFmtId="0" fontId="18" fillId="0" borderId="79" xfId="0" applyFont="1" applyBorder="1"/>
    <xf numFmtId="0" fontId="18" fillId="24" borderId="114" xfId="0" applyFont="1" applyFill="1" applyBorder="1"/>
    <xf numFmtId="0" fontId="18" fillId="24" borderId="31" xfId="0" applyFont="1" applyFill="1" applyBorder="1"/>
    <xf numFmtId="0" fontId="18" fillId="24" borderId="67" xfId="0" applyFont="1" applyFill="1" applyBorder="1"/>
    <xf numFmtId="0" fontId="2" fillId="0" borderId="207" xfId="0" applyFont="1" applyFill="1" applyBorder="1" applyAlignment="1">
      <alignment horizontal="left" vertical="center" wrapText="1"/>
    </xf>
    <xf numFmtId="0" fontId="0" fillId="0" borderId="208" xfId="0" applyFill="1" applyBorder="1"/>
    <xf numFmtId="0" fontId="0" fillId="0" borderId="69" xfId="0" applyFont="1" applyBorder="1" applyAlignment="1">
      <alignment horizontal="center"/>
    </xf>
    <xf numFmtId="1" fontId="2" fillId="0" borderId="16" xfId="1" applyNumberFormat="1" applyFont="1" applyBorder="1" applyAlignment="1">
      <alignment horizontal="center" vertical="center" wrapText="1"/>
    </xf>
    <xf numFmtId="0" fontId="6" fillId="0" borderId="32" xfId="1" applyFont="1" applyFill="1" applyBorder="1" applyAlignment="1">
      <alignment horizontal="center" vertical="center" wrapText="1"/>
    </xf>
    <xf numFmtId="0" fontId="6" fillId="0" borderId="33" xfId="1" applyFont="1" applyFill="1" applyBorder="1" applyAlignment="1">
      <alignment horizontal="center" vertical="center" wrapText="1"/>
    </xf>
    <xf numFmtId="0" fontId="6" fillId="0" borderId="56" xfId="1" applyFont="1" applyBorder="1" applyAlignment="1">
      <alignment horizontal="center"/>
    </xf>
    <xf numFmtId="0" fontId="6" fillId="0" borderId="57" xfId="1" applyFont="1" applyBorder="1" applyAlignment="1">
      <alignment horizontal="center"/>
    </xf>
    <xf numFmtId="0" fontId="6" fillId="0" borderId="58" xfId="1" applyFont="1" applyBorder="1" applyAlignment="1">
      <alignment horizontal="center"/>
    </xf>
    <xf numFmtId="49" fontId="7" fillId="0" borderId="81" xfId="1" applyNumberFormat="1" applyFont="1" applyFill="1" applyBorder="1" applyAlignment="1">
      <alignment horizontal="center" vertical="center" wrapText="1"/>
    </xf>
    <xf numFmtId="49" fontId="0" fillId="0" borderId="81" xfId="0" applyNumberFormat="1" applyFill="1" applyBorder="1" applyAlignment="1">
      <alignment horizontal="center" vertical="center" wrapText="1"/>
    </xf>
    <xf numFmtId="49" fontId="0" fillId="0" borderId="88" xfId="0" applyNumberForma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49" fontId="6" fillId="0" borderId="50" xfId="1" applyNumberFormat="1" applyFont="1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center" vertical="center" wrapText="1"/>
    </xf>
    <xf numFmtId="49" fontId="6" fillId="0" borderId="51" xfId="1" applyNumberFormat="1" applyFont="1" applyFill="1" applyBorder="1" applyAlignment="1">
      <alignment horizontal="center" vertical="center" wrapText="1"/>
    </xf>
    <xf numFmtId="49" fontId="0" fillId="0" borderId="49" xfId="0" applyNumberFormat="1" applyFill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6" fillId="0" borderId="62" xfId="1" applyFont="1" applyBorder="1" applyAlignment="1">
      <alignment horizontal="center"/>
    </xf>
    <xf numFmtId="0" fontId="6" fillId="0" borderId="63" xfId="1" applyFont="1" applyBorder="1" applyAlignment="1">
      <alignment horizontal="center"/>
    </xf>
    <xf numFmtId="0" fontId="6" fillId="0" borderId="89" xfId="1" applyFont="1" applyFill="1" applyBorder="1" applyAlignment="1">
      <alignment horizontal="center" vertical="center" wrapText="1"/>
    </xf>
    <xf numFmtId="0" fontId="6" fillId="0" borderId="64" xfId="1" applyFont="1" applyFill="1" applyBorder="1" applyAlignment="1">
      <alignment horizontal="center" vertical="center" wrapText="1"/>
    </xf>
    <xf numFmtId="0" fontId="6" fillId="0" borderId="65" xfId="1" applyFont="1" applyBorder="1" applyAlignment="1">
      <alignment horizontal="center"/>
    </xf>
    <xf numFmtId="0" fontId="6" fillId="0" borderId="101" xfId="1" applyFont="1" applyFill="1" applyBorder="1" applyAlignment="1">
      <alignment horizontal="center" vertical="center" wrapText="1"/>
    </xf>
    <xf numFmtId="0" fontId="6" fillId="0" borderId="102" xfId="1" applyFont="1" applyFill="1" applyBorder="1" applyAlignment="1">
      <alignment horizontal="center" vertical="center" wrapText="1"/>
    </xf>
    <xf numFmtId="0" fontId="6" fillId="0" borderId="179" xfId="1" applyFont="1" applyBorder="1" applyAlignment="1">
      <alignment horizontal="center"/>
    </xf>
    <xf numFmtId="0" fontId="7" fillId="0" borderId="88" xfId="1" applyFont="1" applyFill="1" applyBorder="1" applyAlignment="1">
      <alignment horizontal="center" vertical="center" wrapText="1"/>
    </xf>
    <xf numFmtId="0" fontId="6" fillId="0" borderId="14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wrapText="1"/>
    </xf>
    <xf numFmtId="0" fontId="37" fillId="0" borderId="2" xfId="0" applyFont="1" applyFill="1" applyBorder="1" applyAlignment="1">
      <alignment horizontal="center" wrapText="1"/>
    </xf>
    <xf numFmtId="0" fontId="37" fillId="0" borderId="3" xfId="0" applyFont="1" applyFill="1" applyBorder="1" applyAlignment="1">
      <alignment horizontal="center" wrapText="1"/>
    </xf>
    <xf numFmtId="0" fontId="6" fillId="0" borderId="100" xfId="1" applyFont="1" applyFill="1" applyBorder="1" applyAlignment="1">
      <alignment horizontal="center" vertical="center" wrapText="1"/>
    </xf>
    <xf numFmtId="0" fontId="6" fillId="0" borderId="104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21" fillId="9" borderId="123" xfId="0" applyFont="1" applyFill="1" applyBorder="1" applyAlignment="1">
      <alignment horizontal="left"/>
    </xf>
    <xf numFmtId="0" fontId="21" fillId="9" borderId="124" xfId="0" applyFont="1" applyFill="1" applyBorder="1" applyAlignment="1">
      <alignment horizontal="left"/>
    </xf>
    <xf numFmtId="0" fontId="21" fillId="9" borderId="125" xfId="0" applyFont="1" applyFill="1" applyBorder="1" applyAlignment="1">
      <alignment horizontal="left"/>
    </xf>
    <xf numFmtId="0" fontId="21" fillId="9" borderId="122" xfId="0" applyFont="1" applyFill="1" applyBorder="1" applyAlignment="1">
      <alignment horizontal="left"/>
    </xf>
    <xf numFmtId="0" fontId="21" fillId="9" borderId="118" xfId="0" applyFont="1" applyFill="1" applyBorder="1" applyAlignment="1">
      <alignment horizontal="left"/>
    </xf>
    <xf numFmtId="0" fontId="21" fillId="9" borderId="119" xfId="0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21" fillId="9" borderId="86" xfId="0" applyFont="1" applyFill="1" applyBorder="1" applyAlignment="1">
      <alignment horizontal="left"/>
    </xf>
    <xf numFmtId="0" fontId="0" fillId="0" borderId="127" xfId="0" applyFill="1" applyBorder="1" applyAlignment="1">
      <alignment horizontal="center" vertical="center" wrapText="1"/>
    </xf>
    <xf numFmtId="0" fontId="0" fillId="0" borderId="7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" fontId="0" fillId="0" borderId="85" xfId="0" applyNumberFormat="1" applyFill="1" applyBorder="1" applyAlignment="1">
      <alignment horizontal="center" vertical="center" wrapText="1"/>
    </xf>
    <xf numFmtId="1" fontId="0" fillId="0" borderId="127" xfId="0" applyNumberFormat="1" applyFill="1" applyBorder="1" applyAlignment="1">
      <alignment horizontal="center" vertical="center" wrapText="1"/>
    </xf>
    <xf numFmtId="0" fontId="0" fillId="0" borderId="85" xfId="0" applyFill="1" applyBorder="1" applyAlignment="1">
      <alignment horizontal="center" vertical="center" wrapText="1"/>
    </xf>
    <xf numFmtId="1" fontId="0" fillId="0" borderId="85" xfId="0" applyNumberFormat="1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6" fillId="0" borderId="128" xfId="1" applyFont="1" applyFill="1" applyBorder="1" applyAlignment="1">
      <alignment horizontal="center" vertical="center" wrapText="1"/>
    </xf>
    <xf numFmtId="0" fontId="6" fillId="0" borderId="131" xfId="1" applyFont="1" applyFill="1" applyBorder="1" applyAlignment="1">
      <alignment horizontal="center" vertical="center" wrapText="1"/>
    </xf>
    <xf numFmtId="0" fontId="0" fillId="0" borderId="126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17" fillId="0" borderId="85" xfId="1" applyFont="1" applyBorder="1" applyAlignment="1">
      <alignment horizontal="center" vertical="center" wrapText="1"/>
    </xf>
    <xf numFmtId="0" fontId="17" fillId="0" borderId="78" xfId="1" applyFont="1" applyBorder="1" applyAlignment="1">
      <alignment horizontal="center" vertical="center" wrapText="1"/>
    </xf>
    <xf numFmtId="0" fontId="17" fillId="0" borderId="122" xfId="1" applyFont="1" applyBorder="1" applyAlignment="1">
      <alignment horizontal="center" vertical="center" wrapText="1"/>
    </xf>
    <xf numFmtId="0" fontId="17" fillId="0" borderId="123" xfId="1" applyFont="1" applyBorder="1" applyAlignment="1">
      <alignment horizontal="center" vertical="center" wrapText="1"/>
    </xf>
    <xf numFmtId="164" fontId="0" fillId="0" borderId="119" xfId="0" applyNumberFormat="1" applyBorder="1" applyAlignment="1">
      <alignment horizontal="center" vertical="center" wrapText="1"/>
    </xf>
    <xf numFmtId="164" fontId="0" fillId="0" borderId="125" xfId="0" applyNumberFormat="1" applyBorder="1" applyAlignment="1">
      <alignment horizontal="center" vertical="center" wrapText="1"/>
    </xf>
    <xf numFmtId="164" fontId="0" fillId="0" borderId="85" xfId="0" applyNumberFormat="1" applyFill="1" applyBorder="1" applyAlignment="1">
      <alignment horizontal="center" vertical="center" wrapText="1"/>
    </xf>
    <xf numFmtId="164" fontId="0" fillId="0" borderId="78" xfId="0" applyNumberFormat="1" applyFill="1" applyBorder="1" applyAlignment="1">
      <alignment horizontal="center" vertical="center" wrapText="1"/>
    </xf>
    <xf numFmtId="1" fontId="0" fillId="0" borderId="78" xfId="0" applyNumberFormat="1" applyFill="1" applyBorder="1" applyAlignment="1">
      <alignment horizontal="center" vertical="center" wrapText="1"/>
    </xf>
    <xf numFmtId="0" fontId="0" fillId="0" borderId="129" xfId="0" applyBorder="1" applyAlignment="1">
      <alignment horizontal="center" vertical="center" wrapText="1"/>
    </xf>
    <xf numFmtId="0" fontId="17" fillId="0" borderId="127" xfId="1" applyFont="1" applyBorder="1" applyAlignment="1">
      <alignment horizontal="center" vertical="center" wrapText="1"/>
    </xf>
    <xf numFmtId="0" fontId="17" fillId="0" borderId="130" xfId="1" applyFont="1" applyBorder="1" applyAlignment="1">
      <alignment horizontal="center" vertical="center" wrapText="1"/>
    </xf>
    <xf numFmtId="164" fontId="0" fillId="0" borderId="96" xfId="0" applyNumberFormat="1" applyBorder="1" applyAlignment="1">
      <alignment horizontal="center" vertical="center" wrapText="1"/>
    </xf>
    <xf numFmtId="164" fontId="0" fillId="0" borderId="127" xfId="0" applyNumberFormat="1" applyFill="1" applyBorder="1" applyAlignment="1">
      <alignment horizontal="center" vertical="center" wrapText="1"/>
    </xf>
    <xf numFmtId="0" fontId="0" fillId="0" borderId="78" xfId="0" applyFill="1" applyBorder="1" applyAlignment="1">
      <alignment horizontal="center" vertical="center" wrapText="1"/>
    </xf>
    <xf numFmtId="0" fontId="6" fillId="0" borderId="80" xfId="1" applyFont="1" applyFill="1" applyBorder="1" applyAlignment="1">
      <alignment horizontal="center" vertical="center" wrapText="1"/>
    </xf>
    <xf numFmtId="1" fontId="6" fillId="0" borderId="73" xfId="0" applyNumberFormat="1" applyFont="1" applyBorder="1" applyAlignment="1">
      <alignment horizontal="center" vertical="center" wrapText="1"/>
    </xf>
    <xf numFmtId="0" fontId="6" fillId="0" borderId="128" xfId="0" applyFont="1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49" fontId="14" fillId="6" borderId="1" xfId="0" applyNumberFormat="1" applyFont="1" applyFill="1" applyBorder="1" applyAlignment="1">
      <alignment horizontal="left" vertical="center" wrapText="1"/>
    </xf>
    <xf numFmtId="49" fontId="14" fillId="6" borderId="2" xfId="0" applyNumberFormat="1" applyFont="1" applyFill="1" applyBorder="1" applyAlignment="1">
      <alignment horizontal="left" vertical="center" wrapText="1"/>
    </xf>
    <xf numFmtId="49" fontId="14" fillId="6" borderId="3" xfId="0" applyNumberFormat="1" applyFont="1" applyFill="1" applyBorder="1" applyAlignment="1">
      <alignment horizontal="left" vertical="center" wrapText="1"/>
    </xf>
    <xf numFmtId="0" fontId="0" fillId="0" borderId="68" xfId="0" applyBorder="1" applyAlignment="1">
      <alignment horizontal="center" vertical="center" wrapText="1"/>
    </xf>
    <xf numFmtId="0" fontId="17" fillId="0" borderId="69" xfId="1" applyFont="1" applyBorder="1" applyAlignment="1">
      <alignment horizontal="center" vertical="center" wrapText="1"/>
    </xf>
    <xf numFmtId="0" fontId="17" fillId="0" borderId="70" xfId="1" applyFont="1" applyBorder="1" applyAlignment="1">
      <alignment horizontal="center" vertical="center" wrapText="1"/>
    </xf>
    <xf numFmtId="164" fontId="0" fillId="0" borderId="72" xfId="0" applyNumberFormat="1" applyBorder="1" applyAlignment="1">
      <alignment horizontal="center" vertical="center" wrapText="1"/>
    </xf>
    <xf numFmtId="164" fontId="0" fillId="0" borderId="69" xfId="0" applyNumberFormat="1" applyFill="1" applyBorder="1" applyAlignment="1">
      <alignment horizontal="center" vertical="center" wrapText="1"/>
    </xf>
    <xf numFmtId="1" fontId="0" fillId="0" borderId="69" xfId="0" applyNumberFormat="1" applyFill="1" applyBorder="1" applyAlignment="1">
      <alignment horizontal="center" vertical="center" wrapText="1"/>
    </xf>
    <xf numFmtId="0" fontId="0" fillId="0" borderId="69" xfId="0" applyFill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 wrapText="1"/>
    </xf>
    <xf numFmtId="0" fontId="0" fillId="0" borderId="71" xfId="0" applyFill="1" applyBorder="1" applyAlignment="1">
      <alignment horizontal="center" vertical="center" wrapText="1"/>
    </xf>
    <xf numFmtId="164" fontId="0" fillId="0" borderId="85" xfId="0" applyNumberFormat="1" applyBorder="1" applyAlignment="1">
      <alignment horizontal="center" vertical="center" wrapText="1"/>
    </xf>
    <xf numFmtId="164" fontId="0" fillId="0" borderId="78" xfId="0" applyNumberFormat="1" applyBorder="1" applyAlignment="1">
      <alignment horizontal="center" vertical="center" wrapText="1"/>
    </xf>
    <xf numFmtId="1" fontId="0" fillId="0" borderId="78" xfId="0" applyNumberFormat="1" applyBorder="1" applyAlignment="1">
      <alignment horizontal="center" vertical="center" wrapText="1"/>
    </xf>
    <xf numFmtId="49" fontId="14" fillId="6" borderId="66" xfId="0" applyNumberFormat="1" applyFont="1" applyFill="1" applyBorder="1" applyAlignment="1">
      <alignment horizontal="left" vertical="center" wrapText="1"/>
    </xf>
    <xf numFmtId="49" fontId="14" fillId="6" borderId="31" xfId="0" applyNumberFormat="1" applyFont="1" applyFill="1" applyBorder="1" applyAlignment="1">
      <alignment horizontal="left" vertical="center" wrapText="1"/>
    </xf>
    <xf numFmtId="49" fontId="14" fillId="6" borderId="132" xfId="0" applyNumberFormat="1" applyFont="1" applyFill="1" applyBorder="1" applyAlignment="1">
      <alignment horizontal="left" vertical="center" wrapText="1"/>
    </xf>
    <xf numFmtId="49" fontId="14" fillId="6" borderId="67" xfId="0" applyNumberFormat="1" applyFont="1" applyFill="1" applyBorder="1" applyAlignment="1">
      <alignment horizontal="left" vertical="center" wrapText="1"/>
    </xf>
    <xf numFmtId="164" fontId="0" fillId="0" borderId="69" xfId="0" applyNumberFormat="1" applyBorder="1" applyAlignment="1">
      <alignment horizontal="center" vertical="center" wrapText="1"/>
    </xf>
    <xf numFmtId="1" fontId="0" fillId="0" borderId="69" xfId="0" applyNumberFormat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127" xfId="0" applyBorder="1" applyAlignment="1">
      <alignment horizontal="center" vertical="center" wrapText="1"/>
    </xf>
    <xf numFmtId="0" fontId="6" fillId="0" borderId="128" xfId="0" applyFont="1" applyFill="1" applyBorder="1" applyAlignment="1">
      <alignment horizontal="center" vertical="center" wrapText="1"/>
    </xf>
    <xf numFmtId="164" fontId="0" fillId="0" borderId="119" xfId="0" applyNumberFormat="1" applyFill="1" applyBorder="1" applyAlignment="1">
      <alignment horizontal="center" vertical="center" wrapText="1"/>
    </xf>
    <xf numFmtId="164" fontId="0" fillId="0" borderId="96" xfId="0" applyNumberFormat="1" applyFill="1" applyBorder="1" applyAlignment="1">
      <alignment horizontal="center" vertical="center" wrapText="1"/>
    </xf>
    <xf numFmtId="0" fontId="0" fillId="0" borderId="122" xfId="0" applyBorder="1" applyAlignment="1">
      <alignment horizontal="center" vertical="center" wrapText="1"/>
    </xf>
    <xf numFmtId="1" fontId="6" fillId="0" borderId="84" xfId="0" applyNumberFormat="1" applyFont="1" applyFill="1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 wrapText="1"/>
    </xf>
    <xf numFmtId="0" fontId="17" fillId="0" borderId="108" xfId="1" applyFont="1" applyBorder="1" applyAlignment="1">
      <alignment horizontal="center" vertical="center" wrapText="1"/>
    </xf>
    <xf numFmtId="164" fontId="0" fillId="0" borderId="97" xfId="0" applyNumberFormat="1" applyFill="1" applyBorder="1" applyAlignment="1">
      <alignment horizontal="center" vertical="center" wrapText="1"/>
    </xf>
    <xf numFmtId="164" fontId="0" fillId="0" borderId="13" xfId="0" applyNumberFormat="1" applyFill="1" applyBorder="1" applyAlignment="1">
      <alignment horizontal="center" vertical="center" wrapText="1"/>
    </xf>
    <xf numFmtId="1" fontId="0" fillId="0" borderId="13" xfId="0" applyNumberFormat="1" applyFill="1" applyBorder="1" applyAlignment="1">
      <alignment horizontal="center" vertical="center" wrapText="1"/>
    </xf>
    <xf numFmtId="0" fontId="6" fillId="0" borderId="131" xfId="0" applyFont="1" applyFill="1" applyBorder="1" applyAlignment="1">
      <alignment horizontal="center" vertical="center" wrapText="1"/>
    </xf>
    <xf numFmtId="164" fontId="0" fillId="0" borderId="97" xfId="0" applyNumberFormat="1" applyBorder="1" applyAlignment="1">
      <alignment horizontal="center" vertical="center" wrapText="1"/>
    </xf>
    <xf numFmtId="1" fontId="17" fillId="0" borderId="85" xfId="1" applyNumberFormat="1" applyFont="1" applyFill="1" applyBorder="1" applyAlignment="1">
      <alignment horizontal="center" vertical="center" wrapText="1"/>
    </xf>
    <xf numFmtId="0" fontId="17" fillId="0" borderId="85" xfId="1" applyFont="1" applyFill="1" applyBorder="1" applyAlignment="1">
      <alignment horizontal="center" vertical="center" wrapText="1"/>
    </xf>
    <xf numFmtId="0" fontId="17" fillId="0" borderId="122" xfId="1" applyFont="1" applyFill="1" applyBorder="1" applyAlignment="1">
      <alignment horizontal="center" vertical="center" wrapText="1"/>
    </xf>
    <xf numFmtId="0" fontId="17" fillId="0" borderId="130" xfId="1" applyFont="1" applyFill="1" applyBorder="1" applyAlignment="1">
      <alignment horizontal="center" vertical="center" wrapText="1"/>
    </xf>
    <xf numFmtId="164" fontId="17" fillId="0" borderId="85" xfId="1" applyNumberFormat="1" applyFont="1" applyFill="1" applyBorder="1" applyAlignment="1">
      <alignment horizontal="center" vertical="center" wrapText="1"/>
    </xf>
    <xf numFmtId="0" fontId="17" fillId="0" borderId="126" xfId="1" applyFont="1" applyBorder="1" applyAlignment="1">
      <alignment horizontal="center" vertical="center" wrapText="1"/>
    </xf>
    <xf numFmtId="164" fontId="17" fillId="0" borderId="119" xfId="1" applyNumberFormat="1" applyFont="1" applyFill="1" applyBorder="1" applyAlignment="1">
      <alignment horizontal="center" vertical="center" wrapText="1"/>
    </xf>
    <xf numFmtId="0" fontId="17" fillId="0" borderId="127" xfId="1" applyFont="1" applyFill="1" applyBorder="1" applyAlignment="1">
      <alignment horizontal="center" vertical="center" wrapText="1"/>
    </xf>
    <xf numFmtId="0" fontId="17" fillId="0" borderId="75" xfId="1" applyFont="1" applyFill="1" applyBorder="1" applyAlignment="1">
      <alignment horizontal="center" vertical="center" wrapText="1"/>
    </xf>
    <xf numFmtId="0" fontId="17" fillId="0" borderId="13" xfId="1" applyFont="1" applyFill="1" applyBorder="1" applyAlignment="1">
      <alignment horizontal="center" vertical="center" wrapText="1"/>
    </xf>
    <xf numFmtId="0" fontId="17" fillId="0" borderId="108" xfId="1" applyFont="1" applyFill="1" applyBorder="1" applyAlignment="1">
      <alignment horizontal="center" vertical="center" wrapText="1"/>
    </xf>
    <xf numFmtId="1" fontId="17" fillId="0" borderId="127" xfId="1" applyNumberFormat="1" applyFont="1" applyFill="1" applyBorder="1" applyAlignment="1">
      <alignment horizontal="center" vertical="center" wrapText="1"/>
    </xf>
    <xf numFmtId="1" fontId="6" fillId="0" borderId="84" xfId="1" applyNumberFormat="1" applyFont="1" applyFill="1" applyBorder="1" applyAlignment="1">
      <alignment horizontal="center" vertical="center" wrapText="1"/>
    </xf>
    <xf numFmtId="0" fontId="17" fillId="0" borderId="129" xfId="1" applyFont="1" applyBorder="1" applyAlignment="1">
      <alignment horizontal="center" vertical="center" wrapText="1"/>
    </xf>
    <xf numFmtId="164" fontId="17" fillId="0" borderId="96" xfId="1" applyNumberFormat="1" applyFont="1" applyFill="1" applyBorder="1" applyAlignment="1">
      <alignment horizontal="center" vertical="center" wrapText="1"/>
    </xf>
    <xf numFmtId="164" fontId="17" fillId="0" borderId="127" xfId="1" applyNumberFormat="1" applyFont="1" applyFill="1" applyBorder="1" applyAlignment="1">
      <alignment horizontal="center" vertical="center" wrapText="1"/>
    </xf>
    <xf numFmtId="49" fontId="0" fillId="0" borderId="31" xfId="0" applyNumberFormat="1" applyBorder="1" applyAlignment="1">
      <alignment horizontal="left" vertical="center" wrapText="1"/>
    </xf>
    <xf numFmtId="49" fontId="0" fillId="0" borderId="132" xfId="0" applyNumberFormat="1" applyBorder="1" applyAlignment="1">
      <alignment horizontal="left" vertical="center" wrapText="1"/>
    </xf>
    <xf numFmtId="49" fontId="0" fillId="0" borderId="67" xfId="0" applyNumberFormat="1" applyBorder="1" applyAlignment="1">
      <alignment horizontal="left" vertical="center" wrapText="1"/>
    </xf>
    <xf numFmtId="0" fontId="17" fillId="0" borderId="82" xfId="1" applyFont="1" applyBorder="1" applyAlignment="1">
      <alignment horizontal="center" vertical="center" wrapText="1"/>
    </xf>
    <xf numFmtId="164" fontId="17" fillId="0" borderId="97" xfId="1" applyNumberFormat="1" applyFont="1" applyFill="1" applyBorder="1" applyAlignment="1">
      <alignment horizontal="center" vertical="center" wrapText="1"/>
    </xf>
    <xf numFmtId="164" fontId="17" fillId="0" borderId="13" xfId="1" applyNumberFormat="1" applyFont="1" applyFill="1" applyBorder="1" applyAlignment="1">
      <alignment horizontal="center" vertical="center" wrapText="1"/>
    </xf>
    <xf numFmtId="1" fontId="17" fillId="0" borderId="13" xfId="1" applyNumberFormat="1" applyFont="1" applyFill="1" applyBorder="1" applyAlignment="1">
      <alignment horizontal="center" vertical="center" wrapText="1"/>
    </xf>
    <xf numFmtId="0" fontId="17" fillId="0" borderId="71" xfId="1" applyFont="1" applyFill="1" applyBorder="1" applyAlignment="1">
      <alignment horizontal="center" vertical="center" wrapText="1"/>
    </xf>
    <xf numFmtId="1" fontId="6" fillId="0" borderId="128" xfId="0" applyNumberFormat="1" applyFont="1" applyFill="1" applyBorder="1" applyAlignment="1">
      <alignment horizontal="center" vertical="center" wrapText="1"/>
    </xf>
    <xf numFmtId="164" fontId="17" fillId="0" borderId="119" xfId="1" applyNumberFormat="1" applyFont="1" applyBorder="1" applyAlignment="1">
      <alignment horizontal="center" vertical="center" wrapText="1"/>
    </xf>
    <xf numFmtId="164" fontId="17" fillId="0" borderId="96" xfId="1" applyNumberFormat="1" applyFont="1" applyBorder="1" applyAlignment="1">
      <alignment horizontal="center" vertical="center" wrapText="1"/>
    </xf>
    <xf numFmtId="1" fontId="17" fillId="0" borderId="85" xfId="1" applyNumberFormat="1" applyFont="1" applyBorder="1" applyAlignment="1">
      <alignment horizontal="center" vertical="center" wrapText="1"/>
    </xf>
    <xf numFmtId="0" fontId="6" fillId="0" borderId="128" xfId="1" applyFont="1" applyBorder="1" applyAlignment="1">
      <alignment horizontal="center" vertical="center" wrapText="1"/>
    </xf>
    <xf numFmtId="164" fontId="17" fillId="0" borderId="85" xfId="1" applyNumberFormat="1" applyFont="1" applyBorder="1" applyAlignment="1">
      <alignment horizontal="center" vertical="center" wrapText="1"/>
    </xf>
    <xf numFmtId="1" fontId="6" fillId="0" borderId="128" xfId="1" applyNumberFormat="1" applyFont="1" applyBorder="1" applyAlignment="1">
      <alignment horizontal="center" vertical="center" wrapText="1"/>
    </xf>
    <xf numFmtId="49" fontId="10" fillId="6" borderId="1" xfId="1" applyNumberFormat="1" applyFont="1" applyFill="1" applyBorder="1" applyAlignment="1">
      <alignment horizontal="center" vertical="center" wrapText="1"/>
    </xf>
    <xf numFmtId="49" fontId="10" fillId="6" borderId="2" xfId="1" applyNumberFormat="1" applyFont="1" applyFill="1" applyBorder="1" applyAlignment="1">
      <alignment horizontal="center" vertical="center" wrapText="1"/>
    </xf>
    <xf numFmtId="49" fontId="10" fillId="6" borderId="3" xfId="1" applyNumberFormat="1" applyFont="1" applyFill="1" applyBorder="1" applyAlignment="1">
      <alignment horizontal="center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49" fontId="17" fillId="0" borderId="3" xfId="1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85" xfId="0" applyFont="1" applyFill="1" applyBorder="1" applyAlignment="1">
      <alignment horizontal="center" vertical="center"/>
    </xf>
    <xf numFmtId="0" fontId="23" fillId="0" borderId="85" xfId="0" applyFont="1" applyFill="1" applyBorder="1" applyAlignment="1" applyProtection="1">
      <alignment horizontal="center"/>
    </xf>
    <xf numFmtId="0" fontId="23" fillId="0" borderId="85" xfId="0" applyFont="1" applyFill="1" applyBorder="1" applyAlignment="1" applyProtection="1">
      <alignment horizontal="center" wrapText="1"/>
    </xf>
    <xf numFmtId="0" fontId="23" fillId="0" borderId="122" xfId="0" applyFont="1" applyFill="1" applyBorder="1" applyAlignment="1" applyProtection="1">
      <alignment horizontal="center" vertical="center"/>
    </xf>
    <xf numFmtId="164" fontId="1" fillId="0" borderId="127" xfId="0" applyNumberFormat="1" applyFont="1" applyFill="1" applyBorder="1" applyAlignment="1">
      <alignment horizontal="center" vertical="center" wrapText="1"/>
    </xf>
    <xf numFmtId="164" fontId="1" fillId="0" borderId="75" xfId="0" applyNumberFormat="1" applyFont="1" applyFill="1" applyBorder="1" applyAlignment="1">
      <alignment horizontal="center" vertical="center" wrapText="1"/>
    </xf>
    <xf numFmtId="164" fontId="1" fillId="0" borderId="79" xfId="0" applyNumberFormat="1" applyFont="1" applyFill="1" applyBorder="1" applyAlignment="1">
      <alignment horizontal="center" vertical="center" wrapText="1"/>
    </xf>
    <xf numFmtId="164" fontId="1" fillId="0" borderId="69" xfId="0" applyNumberFormat="1" applyFont="1" applyFill="1" applyBorder="1" applyAlignment="1">
      <alignment horizontal="center" vertical="center" wrapText="1"/>
    </xf>
    <xf numFmtId="164" fontId="1" fillId="0" borderId="85" xfId="0" applyNumberFormat="1" applyFont="1" applyFill="1" applyBorder="1" applyAlignment="1">
      <alignment horizontal="center" vertical="center" wrapText="1"/>
    </xf>
    <xf numFmtId="1" fontId="1" fillId="0" borderId="127" xfId="0" applyNumberFormat="1" applyFont="1" applyFill="1" applyBorder="1" applyAlignment="1">
      <alignment horizontal="center" vertical="center" wrapText="1"/>
    </xf>
    <xf numFmtId="1" fontId="1" fillId="0" borderId="75" xfId="0" applyNumberFormat="1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 wrapText="1"/>
    </xf>
    <xf numFmtId="0" fontId="1" fillId="0" borderId="127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6" fillId="0" borderId="110" xfId="0" applyFont="1" applyFill="1" applyBorder="1" applyAlignment="1">
      <alignment horizontal="center" vertical="center" wrapText="1"/>
    </xf>
    <xf numFmtId="0" fontId="6" fillId="0" borderId="114" xfId="0" applyFont="1" applyFill="1" applyBorder="1" applyAlignment="1">
      <alignment horizontal="center" vertical="center" wrapText="1"/>
    </xf>
    <xf numFmtId="0" fontId="17" fillId="0" borderId="112" xfId="1" applyFont="1" applyBorder="1" applyAlignment="1">
      <alignment horizontal="center" vertical="center" wrapText="1"/>
    </xf>
    <xf numFmtId="0" fontId="17" fillId="0" borderId="113" xfId="1" applyFont="1" applyBorder="1" applyAlignment="1">
      <alignment horizontal="center" vertical="center" wrapText="1"/>
    </xf>
    <xf numFmtId="0" fontId="1" fillId="0" borderId="127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164" fontId="17" fillId="0" borderId="75" xfId="1" applyNumberFormat="1" applyFont="1" applyFill="1" applyBorder="1" applyAlignment="1">
      <alignment horizontal="center" vertical="center" wrapText="1"/>
    </xf>
    <xf numFmtId="164" fontId="17" fillId="0" borderId="79" xfId="1" applyNumberFormat="1" applyFont="1" applyFill="1" applyBorder="1" applyAlignment="1">
      <alignment horizontal="center" vertical="center" wrapText="1"/>
    </xf>
    <xf numFmtId="164" fontId="17" fillId="0" borderId="69" xfId="1" applyNumberFormat="1" applyFont="1" applyFill="1" applyBorder="1" applyAlignment="1">
      <alignment horizontal="center" vertical="center" wrapText="1"/>
    </xf>
    <xf numFmtId="1" fontId="17" fillId="0" borderId="69" xfId="1" applyNumberFormat="1" applyFont="1" applyFill="1" applyBorder="1" applyAlignment="1">
      <alignment horizontal="center" vertical="center" wrapText="1"/>
    </xf>
    <xf numFmtId="1" fontId="17" fillId="0" borderId="75" xfId="1" applyNumberFormat="1" applyFont="1" applyFill="1" applyBorder="1" applyAlignment="1">
      <alignment horizontal="center" vertical="center" wrapText="1"/>
    </xf>
    <xf numFmtId="1" fontId="17" fillId="0" borderId="79" xfId="1" applyNumberFormat="1" applyFont="1" applyFill="1" applyBorder="1" applyAlignment="1">
      <alignment horizontal="center" vertical="center" wrapText="1"/>
    </xf>
    <xf numFmtId="0" fontId="17" fillId="0" borderId="79" xfId="1" applyFont="1" applyFill="1" applyBorder="1" applyAlignment="1">
      <alignment horizontal="center" vertical="center" wrapText="1"/>
    </xf>
    <xf numFmtId="1" fontId="6" fillId="0" borderId="73" xfId="1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6" fillId="0" borderId="84" xfId="0" applyFont="1" applyFill="1" applyBorder="1" applyAlignment="1">
      <alignment horizontal="center" vertical="center" wrapText="1"/>
    </xf>
    <xf numFmtId="0" fontId="1" fillId="0" borderId="129" xfId="0" applyFont="1" applyBorder="1" applyAlignment="1">
      <alignment horizontal="center" vertical="center" wrapText="1"/>
    </xf>
    <xf numFmtId="0" fontId="1" fillId="0" borderId="112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wrapText="1"/>
    </xf>
    <xf numFmtId="0" fontId="1" fillId="0" borderId="113" xfId="0" applyFont="1" applyBorder="1" applyAlignment="1">
      <alignment horizontal="center" vertical="center" wrapText="1"/>
    </xf>
    <xf numFmtId="0" fontId="17" fillId="0" borderId="75" xfId="1" applyFont="1" applyBorder="1" applyAlignment="1">
      <alignment horizontal="center" vertical="center" wrapText="1"/>
    </xf>
    <xf numFmtId="0" fontId="17" fillId="0" borderId="79" xfId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left" vertical="center" wrapText="1"/>
    </xf>
    <xf numFmtId="49" fontId="1" fillId="0" borderId="67" xfId="0" applyNumberFormat="1" applyFont="1" applyBorder="1" applyAlignment="1">
      <alignment horizontal="left" vertical="center" wrapText="1"/>
    </xf>
    <xf numFmtId="0" fontId="17" fillId="0" borderId="74" xfId="1" applyFont="1" applyBorder="1" applyAlignment="1">
      <alignment horizontal="center" vertical="center" wrapText="1"/>
    </xf>
    <xf numFmtId="0" fontId="17" fillId="0" borderId="16" xfId="1" applyFont="1" applyBorder="1" applyAlignment="1">
      <alignment horizontal="center" vertical="center" wrapText="1"/>
    </xf>
    <xf numFmtId="0" fontId="17" fillId="0" borderId="19" xfId="1" applyFont="1" applyBorder="1" applyAlignment="1">
      <alignment horizontal="center" vertical="center" wrapText="1"/>
    </xf>
    <xf numFmtId="164" fontId="17" fillId="0" borderId="54" xfId="1" applyNumberFormat="1" applyFont="1" applyBorder="1" applyAlignment="1">
      <alignment horizontal="center" vertical="center" wrapText="1"/>
    </xf>
    <xf numFmtId="164" fontId="17" fillId="0" borderId="16" xfId="1" applyNumberFormat="1" applyFont="1" applyBorder="1" applyAlignment="1">
      <alignment horizontal="center" vertical="center" wrapText="1"/>
    </xf>
    <xf numFmtId="1" fontId="17" fillId="0" borderId="16" xfId="1" applyNumberFormat="1" applyFont="1" applyBorder="1" applyAlignment="1">
      <alignment horizontal="center" vertical="center" wrapText="1"/>
    </xf>
    <xf numFmtId="0" fontId="17" fillId="0" borderId="16" xfId="1" applyFont="1" applyFill="1" applyBorder="1" applyAlignment="1">
      <alignment horizontal="center" vertical="center" wrapText="1"/>
    </xf>
    <xf numFmtId="1" fontId="6" fillId="0" borderId="76" xfId="1" applyNumberFormat="1" applyFont="1" applyBorder="1" applyAlignment="1">
      <alignment horizontal="center" vertical="center" wrapText="1"/>
    </xf>
    <xf numFmtId="0" fontId="6" fillId="0" borderId="76" xfId="1" applyFont="1" applyBorder="1" applyAlignment="1">
      <alignment horizontal="center" vertical="center" wrapText="1"/>
    </xf>
    <xf numFmtId="0" fontId="1" fillId="0" borderId="111" xfId="0" applyFont="1" applyBorder="1" applyAlignment="1">
      <alignment horizontal="center" vertical="center" wrapText="1"/>
    </xf>
    <xf numFmtId="164" fontId="1" fillId="0" borderId="71" xfId="0" applyNumberFormat="1" applyFont="1" applyBorder="1" applyAlignment="1">
      <alignment horizontal="center" vertical="center" wrapText="1"/>
    </xf>
    <xf numFmtId="164" fontId="1" fillId="0" borderId="75" xfId="0" applyNumberFormat="1" applyFont="1" applyBorder="1" applyAlignment="1">
      <alignment horizontal="center" vertical="center" wrapText="1"/>
    </xf>
    <xf numFmtId="164" fontId="1" fillId="0" borderId="79" xfId="0" applyNumberFormat="1" applyFont="1" applyBorder="1" applyAlignment="1">
      <alignment horizontal="center" vertical="center" wrapText="1"/>
    </xf>
    <xf numFmtId="164" fontId="1" fillId="0" borderId="71" xfId="0" applyNumberFormat="1" applyFont="1" applyFill="1" applyBorder="1" applyAlignment="1">
      <alignment horizontal="center" vertical="center" wrapText="1"/>
    </xf>
    <xf numFmtId="1" fontId="1" fillId="0" borderId="71" xfId="0" applyNumberFormat="1" applyFont="1" applyFill="1" applyBorder="1" applyAlignment="1">
      <alignment horizontal="center" vertical="center" wrapText="1"/>
    </xf>
    <xf numFmtId="1" fontId="1" fillId="0" borderId="79" xfId="0" applyNumberFormat="1" applyFont="1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 vertical="center" wrapText="1"/>
    </xf>
    <xf numFmtId="1" fontId="6" fillId="0" borderId="76" xfId="0" applyNumberFormat="1" applyFont="1" applyFill="1" applyBorder="1" applyAlignment="1">
      <alignment horizontal="center" vertical="center" wrapText="1"/>
    </xf>
    <xf numFmtId="0" fontId="6" fillId="0" borderId="76" xfId="0" applyFont="1" applyFill="1" applyBorder="1" applyAlignment="1">
      <alignment horizontal="center" vertical="center" wrapText="1"/>
    </xf>
    <xf numFmtId="0" fontId="17" fillId="0" borderId="68" xfId="1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122" xfId="0" applyFont="1" applyBorder="1" applyAlignment="1">
      <alignment horizontal="center" vertical="center" wrapText="1"/>
    </xf>
    <xf numFmtId="164" fontId="17" fillId="0" borderId="72" xfId="1" applyNumberFormat="1" applyFont="1" applyFill="1" applyBorder="1" applyAlignment="1">
      <alignment horizontal="center" vertical="center" wrapText="1"/>
    </xf>
    <xf numFmtId="0" fontId="17" fillId="0" borderId="69" xfId="1" applyFont="1" applyFill="1" applyBorder="1" applyAlignment="1">
      <alignment horizontal="center" vertical="center" wrapText="1"/>
    </xf>
    <xf numFmtId="49" fontId="14" fillId="6" borderId="113" xfId="0" applyNumberFormat="1" applyFont="1" applyFill="1" applyBorder="1" applyAlignment="1">
      <alignment horizontal="left" vertical="center" wrapText="1"/>
    </xf>
    <xf numFmtId="49" fontId="14" fillId="6" borderId="79" xfId="0" applyNumberFormat="1" applyFont="1" applyFill="1" applyBorder="1" applyAlignment="1">
      <alignment horizontal="left" vertical="center" wrapText="1"/>
    </xf>
    <xf numFmtId="49" fontId="14" fillId="6" borderId="114" xfId="0" applyNumberFormat="1" applyFont="1" applyFill="1" applyBorder="1" applyAlignment="1">
      <alignment horizontal="left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126" xfId="0" applyFont="1" applyBorder="1" applyAlignment="1">
      <alignment horizontal="center" vertical="center" wrapText="1"/>
    </xf>
    <xf numFmtId="0" fontId="17" fillId="0" borderId="70" xfId="1" applyFont="1" applyFill="1" applyBorder="1" applyAlignment="1">
      <alignment horizontal="center" vertical="center" wrapText="1"/>
    </xf>
    <xf numFmtId="164" fontId="1" fillId="0" borderId="72" xfId="0" applyNumberFormat="1" applyFont="1" applyFill="1" applyBorder="1" applyAlignment="1">
      <alignment horizontal="center" vertical="center" wrapText="1"/>
    </xf>
    <xf numFmtId="164" fontId="1" fillId="0" borderId="119" xfId="0" applyNumberFormat="1" applyFont="1" applyFill="1" applyBorder="1" applyAlignment="1">
      <alignment horizontal="center" vertical="center" wrapText="1"/>
    </xf>
    <xf numFmtId="1" fontId="1" fillId="0" borderId="69" xfId="0" applyNumberFormat="1" applyFont="1" applyFill="1" applyBorder="1" applyAlignment="1">
      <alignment horizontal="center" vertical="center" wrapText="1"/>
    </xf>
    <xf numFmtId="1" fontId="1" fillId="0" borderId="85" xfId="0" applyNumberFormat="1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1" fontId="6" fillId="0" borderId="73" xfId="0" applyNumberFormat="1" applyFont="1" applyFill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164" fontId="1" fillId="0" borderId="53" xfId="0" applyNumberFormat="1" applyFont="1" applyFill="1" applyBorder="1" applyAlignment="1">
      <alignment horizontal="center" vertical="center" wrapText="1"/>
    </xf>
    <xf numFmtId="164" fontId="1" fillId="0" borderId="54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 wrapText="1"/>
    </xf>
    <xf numFmtId="164" fontId="1" fillId="0" borderId="72" xfId="0" applyNumberFormat="1" applyFont="1" applyBorder="1" applyAlignment="1">
      <alignment horizontal="center" vertical="center" wrapText="1"/>
    </xf>
    <xf numFmtId="164" fontId="1" fillId="0" borderId="54" xfId="0" applyNumberFormat="1" applyFont="1" applyBorder="1" applyAlignment="1">
      <alignment horizontal="center" vertical="center" wrapText="1"/>
    </xf>
    <xf numFmtId="1" fontId="1" fillId="0" borderId="120" xfId="0" applyNumberFormat="1" applyFont="1" applyFill="1" applyBorder="1" applyAlignment="1">
      <alignment horizontal="center" vertical="center" wrapText="1"/>
    </xf>
    <xf numFmtId="0" fontId="1" fillId="0" borderId="120" xfId="0" applyFont="1" applyFill="1" applyBorder="1" applyAlignment="1">
      <alignment horizontal="center" vertical="center" wrapText="1"/>
    </xf>
    <xf numFmtId="1" fontId="6" fillId="0" borderId="120" xfId="0" applyNumberFormat="1" applyFont="1" applyBorder="1" applyAlignment="1">
      <alignment horizontal="center" vertical="center" wrapText="1"/>
    </xf>
    <xf numFmtId="0" fontId="6" fillId="0" borderId="12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" fillId="0" borderId="120" xfId="0" applyFont="1" applyBorder="1" applyAlignment="1">
      <alignment horizontal="center" vertical="center" wrapText="1"/>
    </xf>
    <xf numFmtId="0" fontId="17" fillId="0" borderId="120" xfId="1" applyFont="1" applyBorder="1" applyAlignment="1">
      <alignment horizontal="center" vertical="center" wrapText="1"/>
    </xf>
    <xf numFmtId="164" fontId="1" fillId="0" borderId="120" xfId="0" applyNumberFormat="1" applyFont="1" applyBorder="1" applyAlignment="1">
      <alignment horizontal="center" vertical="center" wrapText="1"/>
    </xf>
    <xf numFmtId="164" fontId="1" fillId="0" borderId="120" xfId="0" applyNumberFormat="1" applyFont="1" applyFill="1" applyBorder="1" applyAlignment="1">
      <alignment horizontal="center" vertical="center" wrapText="1"/>
    </xf>
    <xf numFmtId="0" fontId="17" fillId="0" borderId="120" xfId="1" applyFont="1" applyFill="1" applyBorder="1" applyAlignment="1">
      <alignment horizontal="center" vertical="center" wrapText="1"/>
    </xf>
    <xf numFmtId="1" fontId="6" fillId="0" borderId="120" xfId="0" applyNumberFormat="1" applyFont="1" applyFill="1" applyBorder="1" applyAlignment="1">
      <alignment horizontal="center" vertical="center" wrapText="1"/>
    </xf>
    <xf numFmtId="0" fontId="6" fillId="0" borderId="120" xfId="0" applyFont="1" applyFill="1" applyBorder="1" applyAlignment="1">
      <alignment horizontal="center" vertical="center" wrapText="1"/>
    </xf>
    <xf numFmtId="49" fontId="33" fillId="25" borderId="120" xfId="0" applyNumberFormat="1" applyFont="1" applyFill="1" applyBorder="1" applyAlignment="1">
      <alignment horizontal="left" vertical="center" wrapText="1"/>
    </xf>
    <xf numFmtId="0" fontId="0" fillId="0" borderId="120" xfId="0" applyBorder="1" applyAlignment="1">
      <alignment horizontal="center" vertical="center" wrapText="1"/>
    </xf>
    <xf numFmtId="1" fontId="6" fillId="0" borderId="120" xfId="1" applyNumberFormat="1" applyFont="1" applyFill="1" applyBorder="1" applyAlignment="1">
      <alignment horizontal="center" vertical="center" wrapText="1"/>
    </xf>
    <xf numFmtId="0" fontId="6" fillId="0" borderId="120" xfId="1" applyFont="1" applyFill="1" applyBorder="1" applyAlignment="1">
      <alignment horizontal="center" vertical="center" wrapText="1"/>
    </xf>
    <xf numFmtId="49" fontId="34" fillId="25" borderId="120" xfId="0" applyNumberFormat="1" applyFont="1" applyFill="1" applyBorder="1" applyAlignment="1">
      <alignment horizontal="left" vertical="center" wrapText="1"/>
    </xf>
    <xf numFmtId="0" fontId="0" fillId="0" borderId="120" xfId="0" applyFont="1" applyBorder="1" applyAlignment="1">
      <alignment horizontal="center" vertical="center" wrapText="1"/>
    </xf>
    <xf numFmtId="164" fontId="17" fillId="0" borderId="120" xfId="1" applyNumberFormat="1" applyFont="1" applyFill="1" applyBorder="1" applyAlignment="1">
      <alignment horizontal="center" vertical="center" wrapText="1"/>
    </xf>
    <xf numFmtId="1" fontId="17" fillId="0" borderId="120" xfId="1" applyNumberFormat="1" applyFont="1" applyFill="1" applyBorder="1" applyAlignment="1">
      <alignment horizontal="center" vertical="center" wrapText="1"/>
    </xf>
    <xf numFmtId="1" fontId="6" fillId="0" borderId="120" xfId="1" applyNumberFormat="1" applyFont="1" applyBorder="1" applyAlignment="1">
      <alignment horizontal="center" vertical="center" wrapText="1"/>
    </xf>
    <xf numFmtId="0" fontId="6" fillId="0" borderId="120" xfId="1" applyFont="1" applyBorder="1" applyAlignment="1">
      <alignment horizontal="center" vertical="center" wrapText="1"/>
    </xf>
    <xf numFmtId="1" fontId="17" fillId="0" borderId="120" xfId="1" applyNumberFormat="1" applyFont="1" applyBorder="1" applyAlignment="1">
      <alignment horizontal="center" vertical="center" wrapText="1"/>
    </xf>
    <xf numFmtId="164" fontId="17" fillId="0" borderId="120" xfId="1" applyNumberFormat="1" applyFont="1" applyBorder="1" applyAlignment="1">
      <alignment horizontal="center" vertical="center" wrapText="1"/>
    </xf>
    <xf numFmtId="49" fontId="35" fillId="25" borderId="120" xfId="1" applyNumberFormat="1" applyFont="1" applyFill="1" applyBorder="1" applyAlignment="1">
      <alignment horizontal="center" vertical="center" wrapText="1"/>
    </xf>
    <xf numFmtId="49" fontId="36" fillId="25" borderId="120" xfId="1" applyNumberFormat="1" applyFont="1" applyFill="1" applyBorder="1" applyAlignment="1">
      <alignment horizontal="center" vertical="center" wrapText="1"/>
    </xf>
    <xf numFmtId="0" fontId="21" fillId="9" borderId="148" xfId="0" applyFont="1" applyFill="1" applyBorder="1" applyAlignment="1">
      <alignment horizontal="left"/>
    </xf>
    <xf numFmtId="0" fontId="21" fillId="9" borderId="149" xfId="0" applyFont="1" applyFill="1" applyBorder="1" applyAlignment="1">
      <alignment horizontal="left"/>
    </xf>
    <xf numFmtId="0" fontId="21" fillId="9" borderId="150" xfId="0" applyFont="1" applyFill="1" applyBorder="1" applyAlignment="1">
      <alignment horizontal="left"/>
    </xf>
    <xf numFmtId="0" fontId="21" fillId="9" borderId="144" xfId="0" applyFont="1" applyFill="1" applyBorder="1" applyAlignment="1">
      <alignment horizontal="left"/>
    </xf>
    <xf numFmtId="0" fontId="21" fillId="9" borderId="145" xfId="0" applyFont="1" applyFill="1" applyBorder="1" applyAlignment="1">
      <alignment horizontal="left"/>
    </xf>
    <xf numFmtId="0" fontId="21" fillId="9" borderId="146" xfId="0" applyFont="1" applyFill="1" applyBorder="1" applyAlignment="1">
      <alignment horizontal="left"/>
    </xf>
    <xf numFmtId="0" fontId="42" fillId="26" borderId="0" xfId="0" applyFont="1" applyFill="1" applyAlignment="1">
      <alignment horizontal="center" vertical="center"/>
    </xf>
    <xf numFmtId="0" fontId="39" fillId="26" borderId="0" xfId="0" applyFont="1" applyFill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48" fillId="0" borderId="2" xfId="1" applyNumberFormat="1" applyFont="1" applyBorder="1" applyAlignment="1">
      <alignment horizontal="center" vertical="center" wrapText="1"/>
    </xf>
    <xf numFmtId="49" fontId="48" fillId="0" borderId="3" xfId="1" applyNumberFormat="1" applyFont="1" applyBorder="1" applyAlignment="1">
      <alignment horizontal="center" vertical="center" wrapText="1"/>
    </xf>
    <xf numFmtId="0" fontId="48" fillId="0" borderId="167" xfId="1" applyFont="1" applyBorder="1" applyAlignment="1">
      <alignment horizontal="center" vertical="center" wrapText="1"/>
    </xf>
    <xf numFmtId="0" fontId="48" fillId="0" borderId="120" xfId="1" applyFont="1" applyBorder="1" applyAlignment="1">
      <alignment horizontal="center" vertical="center" wrapText="1"/>
    </xf>
    <xf numFmtId="0" fontId="48" fillId="0" borderId="122" xfId="1" applyFont="1" applyBorder="1" applyAlignment="1">
      <alignment horizontal="center" vertical="center" wrapText="1"/>
    </xf>
    <xf numFmtId="164" fontId="48" fillId="0" borderId="119" xfId="1" applyNumberFormat="1" applyFont="1" applyBorder="1" applyAlignment="1">
      <alignment horizontal="center" vertical="center" wrapText="1"/>
    </xf>
    <xf numFmtId="164" fontId="48" fillId="0" borderId="120" xfId="1" applyNumberFormat="1" applyFont="1" applyBorder="1" applyAlignment="1">
      <alignment horizontal="center" vertical="center" wrapText="1"/>
    </xf>
    <xf numFmtId="164" fontId="0" fillId="0" borderId="120" xfId="0" applyNumberFormat="1" applyFill="1" applyBorder="1" applyAlignment="1">
      <alignment horizontal="center" vertical="center" wrapText="1"/>
    </xf>
    <xf numFmtId="1" fontId="48" fillId="0" borderId="120" xfId="1" applyNumberFormat="1" applyFont="1" applyBorder="1" applyAlignment="1">
      <alignment horizontal="center" vertical="center" wrapText="1"/>
    </xf>
    <xf numFmtId="0" fontId="48" fillId="0" borderId="120" xfId="1" applyFont="1" applyFill="1" applyBorder="1" applyAlignment="1">
      <alignment horizontal="center" vertical="center" wrapText="1"/>
    </xf>
    <xf numFmtId="0" fontId="0" fillId="0" borderId="167" xfId="0" applyBorder="1" applyAlignment="1">
      <alignment horizontal="center" vertical="center" wrapText="1"/>
    </xf>
    <xf numFmtId="0" fontId="48" fillId="0" borderId="127" xfId="1" applyFont="1" applyBorder="1" applyAlignment="1">
      <alignment horizontal="center" vertical="center" wrapText="1"/>
    </xf>
    <xf numFmtId="0" fontId="48" fillId="0" borderId="130" xfId="1" applyFont="1" applyBorder="1" applyAlignment="1">
      <alignment horizontal="center" vertical="center" wrapText="1"/>
    </xf>
    <xf numFmtId="164" fontId="48" fillId="0" borderId="115" xfId="1" applyNumberFormat="1" applyFont="1" applyBorder="1" applyAlignment="1">
      <alignment horizontal="center" vertical="center" wrapText="1"/>
    </xf>
    <xf numFmtId="164" fontId="48" fillId="0" borderId="120" xfId="1" applyNumberFormat="1" applyFont="1" applyFill="1" applyBorder="1" applyAlignment="1">
      <alignment horizontal="center" vertical="center" wrapText="1"/>
    </xf>
    <xf numFmtId="164" fontId="48" fillId="0" borderId="127" xfId="1" applyNumberFormat="1" applyFont="1" applyFill="1" applyBorder="1" applyAlignment="1">
      <alignment horizontal="center" vertical="center" wrapText="1"/>
    </xf>
    <xf numFmtId="1" fontId="48" fillId="0" borderId="120" xfId="1" applyNumberFormat="1" applyFont="1" applyFill="1" applyBorder="1" applyAlignment="1">
      <alignment horizontal="center" vertical="center" wrapText="1"/>
    </xf>
    <xf numFmtId="1" fontId="48" fillId="0" borderId="127" xfId="1" applyNumberFormat="1" applyFont="1" applyFill="1" applyBorder="1" applyAlignment="1">
      <alignment horizontal="center" vertical="center" wrapText="1"/>
    </xf>
    <xf numFmtId="0" fontId="48" fillId="0" borderId="127" xfId="1" applyFont="1" applyFill="1" applyBorder="1" applyAlignment="1">
      <alignment horizontal="center" vertical="center" wrapText="1"/>
    </xf>
    <xf numFmtId="1" fontId="0" fillId="0" borderId="120" xfId="0" applyNumberFormat="1" applyFill="1" applyBorder="1" applyAlignment="1">
      <alignment horizontal="center" vertical="center" wrapText="1"/>
    </xf>
    <xf numFmtId="0" fontId="0" fillId="0" borderId="120" xfId="0" applyFill="1" applyBorder="1" applyAlignment="1">
      <alignment horizontal="center" vertical="center" wrapText="1"/>
    </xf>
    <xf numFmtId="0" fontId="48" fillId="0" borderId="129" xfId="1" applyFont="1" applyBorder="1" applyAlignment="1">
      <alignment horizontal="center" vertical="center" wrapText="1"/>
    </xf>
    <xf numFmtId="1" fontId="48" fillId="0" borderId="75" xfId="1" applyNumberFormat="1" applyFont="1" applyFill="1" applyBorder="1" applyAlignment="1">
      <alignment horizontal="center" vertical="center" wrapText="1"/>
    </xf>
    <xf numFmtId="1" fontId="48" fillId="0" borderId="13" xfId="1" applyNumberFormat="1" applyFont="1" applyFill="1" applyBorder="1" applyAlignment="1">
      <alignment horizontal="center" vertical="center" wrapText="1"/>
    </xf>
    <xf numFmtId="0" fontId="48" fillId="0" borderId="75" xfId="1" applyFont="1" applyFill="1" applyBorder="1" applyAlignment="1">
      <alignment horizontal="center" vertical="center" wrapText="1"/>
    </xf>
    <xf numFmtId="0" fontId="48" fillId="0" borderId="13" xfId="1" applyFont="1" applyFill="1" applyBorder="1" applyAlignment="1">
      <alignment horizontal="center" vertical="center" wrapText="1"/>
    </xf>
    <xf numFmtId="0" fontId="0" fillId="0" borderId="112" xfId="0" applyBorder="1" applyAlignment="1">
      <alignment horizontal="center" vertical="center" wrapText="1"/>
    </xf>
    <xf numFmtId="0" fontId="48" fillId="0" borderId="75" xfId="1" applyFont="1" applyBorder="1" applyAlignment="1">
      <alignment horizontal="center" vertical="center" wrapText="1"/>
    </xf>
    <xf numFmtId="0" fontId="48" fillId="0" borderId="13" xfId="1" applyFont="1" applyBorder="1" applyAlignment="1">
      <alignment horizontal="center" vertical="center" wrapText="1"/>
    </xf>
    <xf numFmtId="164" fontId="48" fillId="0" borderId="127" xfId="1" applyNumberFormat="1" applyFont="1" applyBorder="1" applyAlignment="1">
      <alignment horizontal="center" vertical="center" wrapText="1"/>
    </xf>
    <xf numFmtId="164" fontId="48" fillId="0" borderId="75" xfId="1" applyNumberFormat="1" applyFont="1" applyBorder="1" applyAlignment="1">
      <alignment horizontal="center" vertical="center" wrapText="1"/>
    </xf>
    <xf numFmtId="164" fontId="48" fillId="0" borderId="13" xfId="1" applyNumberFormat="1" applyFont="1" applyBorder="1" applyAlignment="1">
      <alignment horizontal="center" vertical="center" wrapText="1"/>
    </xf>
    <xf numFmtId="164" fontId="48" fillId="0" borderId="75" xfId="1" applyNumberFormat="1" applyFont="1" applyFill="1" applyBorder="1" applyAlignment="1">
      <alignment horizontal="center" vertical="center" wrapText="1"/>
    </xf>
    <xf numFmtId="164" fontId="48" fillId="0" borderId="13" xfId="1" applyNumberFormat="1" applyFont="1" applyFill="1" applyBorder="1" applyAlignment="1">
      <alignment horizontal="center" vertical="center" wrapText="1"/>
    </xf>
    <xf numFmtId="164" fontId="0" fillId="0" borderId="75" xfId="0" applyNumberFormat="1" applyFill="1" applyBorder="1" applyAlignment="1">
      <alignment horizontal="center" vertical="center" wrapText="1"/>
    </xf>
    <xf numFmtId="164" fontId="48" fillId="0" borderId="119" xfId="1" applyNumberFormat="1" applyFont="1" applyFill="1" applyBorder="1" applyAlignment="1">
      <alignment horizontal="center" vertical="center" wrapText="1"/>
    </xf>
    <xf numFmtId="0" fontId="48" fillId="0" borderId="108" xfId="1" applyFont="1" applyFill="1" applyBorder="1" applyAlignment="1">
      <alignment horizontal="center" vertical="center" wrapText="1"/>
    </xf>
    <xf numFmtId="0" fontId="48" fillId="0" borderId="122" xfId="1" applyFont="1" applyFill="1" applyBorder="1" applyAlignment="1">
      <alignment horizontal="center" vertical="center" wrapText="1"/>
    </xf>
    <xf numFmtId="164" fontId="0" fillId="0" borderId="181" xfId="0" applyNumberFormat="1" applyFill="1" applyBorder="1" applyAlignment="1">
      <alignment horizontal="center" vertical="center" wrapText="1"/>
    </xf>
    <xf numFmtId="0" fontId="49" fillId="0" borderId="122" xfId="1" applyFont="1" applyFill="1" applyBorder="1" applyAlignment="1">
      <alignment horizontal="center" vertical="center" wrapText="1"/>
    </xf>
    <xf numFmtId="0" fontId="48" fillId="0" borderId="69" xfId="1" applyFont="1" applyBorder="1" applyAlignment="1">
      <alignment horizontal="center" vertical="center" wrapText="1"/>
    </xf>
    <xf numFmtId="0" fontId="48" fillId="0" borderId="70" xfId="1" applyFont="1" applyBorder="1" applyAlignment="1">
      <alignment horizontal="center" vertical="center" wrapText="1"/>
    </xf>
    <xf numFmtId="0" fontId="6" fillId="0" borderId="73" xfId="0" applyFont="1" applyFill="1" applyBorder="1" applyAlignment="1">
      <alignment horizontal="center" vertical="center" wrapText="1"/>
    </xf>
    <xf numFmtId="164" fontId="0" fillId="0" borderId="115" xfId="0" applyNumberFormat="1" applyBorder="1" applyAlignment="1">
      <alignment horizontal="center" vertical="center" wrapText="1"/>
    </xf>
    <xf numFmtId="164" fontId="0" fillId="0" borderId="120" xfId="0" applyNumberFormat="1" applyBorder="1" applyAlignment="1">
      <alignment horizontal="center" vertical="center" wrapText="1"/>
    </xf>
    <xf numFmtId="0" fontId="6" fillId="0" borderId="80" xfId="0" applyFont="1" applyFill="1" applyBorder="1" applyAlignment="1">
      <alignment horizontal="center" vertical="center" wrapText="1"/>
    </xf>
    <xf numFmtId="0" fontId="48" fillId="0" borderId="108" xfId="1" applyFont="1" applyBorder="1" applyAlignment="1">
      <alignment horizontal="center" vertical="center" wrapText="1"/>
    </xf>
    <xf numFmtId="0" fontId="48" fillId="0" borderId="78" xfId="1" applyFont="1" applyBorder="1" applyAlignment="1">
      <alignment horizontal="center" vertical="center" wrapText="1"/>
    </xf>
    <xf numFmtId="0" fontId="48" fillId="0" borderId="123" xfId="1" applyFont="1" applyBorder="1" applyAlignment="1">
      <alignment horizontal="center" vertical="center" wrapText="1"/>
    </xf>
    <xf numFmtId="164" fontId="0" fillId="0" borderId="115" xfId="0" applyNumberFormat="1" applyFill="1" applyBorder="1" applyAlignment="1">
      <alignment horizontal="center" vertical="center" wrapText="1"/>
    </xf>
    <xf numFmtId="164" fontId="0" fillId="0" borderId="127" xfId="0" applyNumberFormat="1" applyBorder="1" applyAlignment="1">
      <alignment horizontal="center" vertical="center" wrapText="1"/>
    </xf>
    <xf numFmtId="1" fontId="0" fillId="0" borderId="120" xfId="0" applyNumberFormat="1" applyBorder="1" applyAlignment="1">
      <alignment horizontal="center" vertical="center" wrapText="1"/>
    </xf>
    <xf numFmtId="1" fontId="0" fillId="0" borderId="127" xfId="0" applyNumberForma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6" fillId="0" borderId="131" xfId="0" applyFont="1" applyBorder="1" applyAlignment="1">
      <alignment horizontal="center" vertical="center" wrapText="1"/>
    </xf>
    <xf numFmtId="164" fontId="0" fillId="0" borderId="181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0" fontId="6" fillId="0" borderId="84" xfId="0" applyFont="1" applyBorder="1" applyAlignment="1">
      <alignment horizontal="center" vertical="center" wrapText="1"/>
    </xf>
    <xf numFmtId="164" fontId="0" fillId="0" borderId="188" xfId="0" applyNumberFormat="1" applyFill="1" applyBorder="1" applyAlignment="1">
      <alignment horizontal="center" vertical="center" wrapText="1"/>
    </xf>
    <xf numFmtId="164" fontId="0" fillId="0" borderId="79" xfId="0" applyNumberFormat="1" applyFill="1" applyBorder="1" applyAlignment="1">
      <alignment horizontal="center" vertical="center" wrapText="1"/>
    </xf>
    <xf numFmtId="0" fontId="0" fillId="0" borderId="81" xfId="0" applyBorder="1" applyAlignment="1">
      <alignment horizontal="center" wrapText="1"/>
    </xf>
    <xf numFmtId="0" fontId="48" fillId="0" borderId="82" xfId="1" applyFont="1" applyBorder="1" applyAlignment="1">
      <alignment horizontal="center" vertical="center" wrapText="1"/>
    </xf>
    <xf numFmtId="164" fontId="48" fillId="0" borderId="181" xfId="1" applyNumberFormat="1" applyFont="1" applyFill="1" applyBorder="1" applyAlignment="1">
      <alignment horizontal="center" vertical="center" wrapText="1"/>
    </xf>
    <xf numFmtId="0" fontId="6" fillId="0" borderId="84" xfId="1" applyFont="1" applyFill="1" applyBorder="1" applyAlignment="1">
      <alignment horizontal="center" vertical="center" wrapText="1"/>
    </xf>
    <xf numFmtId="1" fontId="48" fillId="0" borderId="204" xfId="1" applyNumberFormat="1" applyFont="1" applyFill="1" applyBorder="1" applyAlignment="1">
      <alignment horizontal="center" vertical="center" wrapText="1"/>
    </xf>
    <xf numFmtId="0" fontId="48" fillId="0" borderId="204" xfId="1" applyFont="1" applyFill="1" applyBorder="1" applyAlignment="1">
      <alignment horizontal="center" vertical="center" wrapText="1"/>
    </xf>
    <xf numFmtId="0" fontId="0" fillId="0" borderId="207" xfId="0" applyFill="1" applyBorder="1" applyAlignment="1">
      <alignment horizontal="center" vertical="center" wrapText="1"/>
    </xf>
    <xf numFmtId="0" fontId="0" fillId="0" borderId="208" xfId="0" applyFill="1" applyBorder="1" applyAlignment="1">
      <alignment horizontal="center" vertical="center" wrapText="1"/>
    </xf>
    <xf numFmtId="0" fontId="6" fillId="0" borderId="209" xfId="0" applyFont="1" applyFill="1" applyBorder="1" applyAlignment="1">
      <alignment horizontal="center" vertical="center" wrapText="1"/>
    </xf>
    <xf numFmtId="0" fontId="6" fillId="0" borderId="210" xfId="0" applyFont="1" applyFill="1" applyBorder="1" applyAlignment="1">
      <alignment horizontal="center" vertical="center" wrapText="1"/>
    </xf>
    <xf numFmtId="1" fontId="0" fillId="0" borderId="207" xfId="0" applyNumberFormat="1" applyFont="1" applyFill="1" applyBorder="1" applyAlignment="1">
      <alignment horizontal="center" vertical="center" wrapText="1"/>
    </xf>
    <xf numFmtId="1" fontId="0" fillId="0" borderId="75" xfId="0" applyNumberFormat="1" applyFont="1" applyFill="1" applyBorder="1" applyAlignment="1">
      <alignment horizontal="center" vertical="center" wrapText="1"/>
    </xf>
    <xf numFmtId="1" fontId="0" fillId="0" borderId="208" xfId="0" applyNumberFormat="1" applyFont="1" applyFill="1" applyBorder="1" applyAlignment="1">
      <alignment horizontal="center" vertical="center" wrapText="1"/>
    </xf>
    <xf numFmtId="0" fontId="2" fillId="0" borderId="120" xfId="1" applyFont="1" applyBorder="1" applyAlignment="1">
      <alignment horizontal="center" vertical="center" wrapText="1"/>
    </xf>
    <xf numFmtId="0" fontId="2" fillId="0" borderId="122" xfId="1" applyFont="1" applyBorder="1" applyAlignment="1">
      <alignment horizontal="center" vertical="center" wrapText="1"/>
    </xf>
    <xf numFmtId="1" fontId="48" fillId="0" borderId="207" xfId="1" applyNumberFormat="1" applyFont="1" applyFill="1" applyBorder="1" applyAlignment="1">
      <alignment horizontal="center" vertical="center" wrapText="1"/>
    </xf>
    <xf numFmtId="1" fontId="48" fillId="0" borderId="208" xfId="1" applyNumberFormat="1" applyFont="1" applyFill="1" applyBorder="1" applyAlignment="1">
      <alignment horizontal="center" vertical="center" wrapText="1"/>
    </xf>
    <xf numFmtId="0" fontId="6" fillId="0" borderId="207" xfId="1" applyFont="1" applyFill="1" applyBorder="1" applyAlignment="1">
      <alignment horizontal="center" vertical="center" wrapText="1"/>
    </xf>
    <xf numFmtId="0" fontId="6" fillId="0" borderId="75" xfId="1" applyFont="1" applyFill="1" applyBorder="1" applyAlignment="1">
      <alignment horizontal="center" vertical="center" wrapText="1"/>
    </xf>
    <xf numFmtId="0" fontId="6" fillId="0" borderId="208" xfId="1" applyFont="1" applyFill="1" applyBorder="1" applyAlignment="1">
      <alignment horizontal="center" vertical="center" wrapText="1"/>
    </xf>
    <xf numFmtId="164" fontId="0" fillId="0" borderId="207" xfId="0" applyNumberFormat="1" applyFill="1" applyBorder="1" applyAlignment="1">
      <alignment horizontal="center" vertical="center" wrapText="1"/>
    </xf>
    <xf numFmtId="164" fontId="0" fillId="0" borderId="208" xfId="0" applyNumberFormat="1" applyFill="1" applyBorder="1" applyAlignment="1">
      <alignment horizontal="center" vertical="center" wrapText="1"/>
    </xf>
    <xf numFmtId="164" fontId="2" fillId="0" borderId="120" xfId="1" applyNumberFormat="1" applyFont="1" applyFill="1" applyBorder="1" applyAlignment="1">
      <alignment horizontal="center" vertical="center" wrapText="1"/>
    </xf>
    <xf numFmtId="0" fontId="0" fillId="0" borderId="205" xfId="0" applyBorder="1" applyAlignment="1">
      <alignment horizontal="center" vertical="center" wrapText="1"/>
    </xf>
    <xf numFmtId="0" fontId="0" fillId="0" borderId="206" xfId="0" applyBorder="1" applyAlignment="1">
      <alignment horizontal="center" vertical="center" wrapText="1"/>
    </xf>
    <xf numFmtId="0" fontId="48" fillId="0" borderId="207" xfId="1" applyFont="1" applyBorder="1" applyAlignment="1">
      <alignment horizontal="center" vertical="center" wrapText="1"/>
    </xf>
    <xf numFmtId="0" fontId="48" fillId="0" borderId="208" xfId="1" applyFont="1" applyBorder="1" applyAlignment="1">
      <alignment horizontal="center" vertical="center" wrapText="1"/>
    </xf>
    <xf numFmtId="0" fontId="48" fillId="0" borderId="207" xfId="1" applyFont="1" applyFill="1" applyBorder="1" applyAlignment="1">
      <alignment horizontal="center" vertical="center" wrapText="1"/>
    </xf>
    <xf numFmtId="0" fontId="48" fillId="0" borderId="208" xfId="1" applyFont="1" applyFill="1" applyBorder="1" applyAlignment="1">
      <alignment horizontal="center" vertical="center" wrapText="1"/>
    </xf>
    <xf numFmtId="0" fontId="2" fillId="0" borderId="207" xfId="1" applyFont="1" applyBorder="1" applyAlignment="1">
      <alignment horizontal="center" vertical="center" wrapText="1"/>
    </xf>
    <xf numFmtId="0" fontId="2" fillId="0" borderId="207" xfId="1" applyFont="1" applyFill="1" applyBorder="1" applyAlignment="1">
      <alignment horizontal="center" vertical="center" wrapText="1"/>
    </xf>
    <xf numFmtId="0" fontId="2" fillId="0" borderId="69" xfId="1" applyFont="1" applyBorder="1" applyAlignment="1">
      <alignment horizontal="center" vertical="center" wrapText="1"/>
    </xf>
    <xf numFmtId="0" fontId="2" fillId="0" borderId="7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08" xfId="1" applyFont="1" applyBorder="1" applyAlignment="1">
      <alignment horizontal="center" vertical="center" wrapText="1"/>
    </xf>
    <xf numFmtId="0" fontId="2" fillId="0" borderId="108" xfId="1" applyFont="1" applyFill="1" applyBorder="1" applyAlignment="1">
      <alignment horizontal="center" vertical="center" wrapText="1"/>
    </xf>
    <xf numFmtId="0" fontId="48" fillId="0" borderId="205" xfId="1" applyFont="1" applyBorder="1" applyAlignment="1">
      <alignment horizontal="center" vertical="center" wrapText="1"/>
    </xf>
    <xf numFmtId="0" fontId="48" fillId="0" borderId="112" xfId="1" applyFont="1" applyBorder="1" applyAlignment="1">
      <alignment horizontal="center" vertical="center" wrapText="1"/>
    </xf>
    <xf numFmtId="0" fontId="48" fillId="0" borderId="206" xfId="1" applyFont="1" applyBorder="1" applyAlignment="1">
      <alignment horizontal="center" vertical="center" wrapText="1"/>
    </xf>
    <xf numFmtId="0" fontId="51" fillId="0" borderId="191" xfId="0" applyFont="1" applyBorder="1" applyAlignment="1" applyProtection="1">
      <alignment horizontal="center"/>
    </xf>
    <xf numFmtId="0" fontId="51" fillId="0" borderId="191" xfId="0" applyFont="1" applyBorder="1" applyAlignment="1" applyProtection="1">
      <alignment horizontal="center" vertical="center" wrapText="1"/>
    </xf>
    <xf numFmtId="0" fontId="51" fillId="0" borderId="196" xfId="0" applyFont="1" applyBorder="1" applyAlignment="1" applyProtection="1">
      <alignment horizontal="center" vertical="center" wrapText="1"/>
    </xf>
    <xf numFmtId="0" fontId="51" fillId="0" borderId="192" xfId="0" applyFont="1" applyBorder="1" applyAlignment="1" applyProtection="1">
      <alignment horizontal="center" vertical="center"/>
    </xf>
    <xf numFmtId="0" fontId="51" fillId="0" borderId="197" xfId="0" applyFont="1" applyBorder="1" applyAlignment="1" applyProtection="1">
      <alignment horizontal="center" vertical="center"/>
    </xf>
    <xf numFmtId="0" fontId="25" fillId="22" borderId="137" xfId="0" applyFont="1" applyFill="1" applyBorder="1" applyAlignment="1">
      <alignment horizontal="center" vertical="center" wrapText="1"/>
    </xf>
    <xf numFmtId="0" fontId="25" fillId="22" borderId="138" xfId="0" applyFont="1" applyFill="1" applyBorder="1" applyAlignment="1">
      <alignment horizontal="center" vertical="center" wrapText="1"/>
    </xf>
    <xf numFmtId="0" fontId="30" fillId="22" borderId="138" xfId="0" applyFont="1" applyFill="1" applyBorder="1" applyAlignment="1">
      <alignment horizontal="center" vertical="center" wrapText="1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51"/>
  <sheetViews>
    <sheetView workbookViewId="0">
      <selection activeCell="C27" sqref="C27:K27"/>
    </sheetView>
  </sheetViews>
  <sheetFormatPr defaultRowHeight="15"/>
  <cols>
    <col min="2" max="2" width="11.85546875" style="106" customWidth="1"/>
    <col min="3" max="3" width="24.28515625" style="106" customWidth="1"/>
  </cols>
  <sheetData>
    <row r="1" spans="2:12" ht="15.75" thickBot="1">
      <c r="B1" s="109"/>
      <c r="C1" s="109"/>
      <c r="D1" s="1"/>
      <c r="E1" s="579" t="s">
        <v>22</v>
      </c>
      <c r="F1" s="580"/>
      <c r="G1" s="581"/>
      <c r="H1" s="3"/>
      <c r="I1" s="1"/>
      <c r="J1" s="3"/>
      <c r="K1" s="1"/>
      <c r="L1" s="1"/>
    </row>
    <row r="2" spans="2:12" ht="15.75" thickBot="1"/>
    <row r="3" spans="2:12" ht="24" customHeight="1" thickBot="1">
      <c r="B3" s="582" t="s">
        <v>529</v>
      </c>
      <c r="C3" s="580"/>
      <c r="D3" s="580"/>
      <c r="E3" s="580"/>
      <c r="F3" s="580"/>
      <c r="G3" s="580"/>
      <c r="H3" s="580"/>
      <c r="I3" s="580"/>
      <c r="J3" s="580"/>
      <c r="K3" s="580"/>
      <c r="L3" s="583"/>
    </row>
    <row r="4" spans="2:12" ht="15.75" thickBot="1"/>
    <row r="5" spans="2:12" ht="15.75" thickBot="1">
      <c r="B5" s="584" t="s">
        <v>1</v>
      </c>
      <c r="C5" s="586" t="s">
        <v>2</v>
      </c>
      <c r="D5" s="588" t="s">
        <v>3</v>
      </c>
      <c r="E5" s="589"/>
      <c r="F5" s="589"/>
      <c r="G5" s="589"/>
      <c r="H5" s="589"/>
      <c r="I5" s="589"/>
      <c r="J5" s="589"/>
      <c r="K5" s="589"/>
      <c r="L5" s="590"/>
    </row>
    <row r="6" spans="2:12" ht="15.75" thickBot="1">
      <c r="B6" s="585"/>
      <c r="C6" s="587"/>
      <c r="D6" s="41" t="s">
        <v>4</v>
      </c>
      <c r="E6" s="42" t="s">
        <v>5</v>
      </c>
      <c r="F6" s="42" t="s">
        <v>6</v>
      </c>
      <c r="G6" s="42" t="s">
        <v>7</v>
      </c>
      <c r="H6" s="42" t="s">
        <v>8</v>
      </c>
      <c r="I6" s="42" t="s">
        <v>9</v>
      </c>
      <c r="J6" s="42" t="s">
        <v>10</v>
      </c>
      <c r="K6" s="43" t="s">
        <v>11</v>
      </c>
      <c r="L6" s="103" t="s">
        <v>12</v>
      </c>
    </row>
    <row r="7" spans="2:12" ht="20.25" customHeight="1" thickBot="1">
      <c r="B7" s="576" t="s">
        <v>23</v>
      </c>
      <c r="C7" s="146" t="s">
        <v>395</v>
      </c>
      <c r="D7" s="51">
        <v>5</v>
      </c>
      <c r="E7" s="157">
        <v>5</v>
      </c>
      <c r="F7" s="157">
        <v>1</v>
      </c>
      <c r="G7" s="157">
        <v>1</v>
      </c>
      <c r="H7" s="157">
        <v>9</v>
      </c>
      <c r="I7" s="157">
        <v>5</v>
      </c>
      <c r="J7" s="157">
        <v>12</v>
      </c>
      <c r="K7" s="128">
        <v>3</v>
      </c>
      <c r="L7" s="131">
        <f>SUM(D7:K7)</f>
        <v>41</v>
      </c>
    </row>
    <row r="8" spans="2:12" ht="20.25" customHeight="1" thickBot="1">
      <c r="B8" s="576"/>
      <c r="C8" s="147" t="s">
        <v>21</v>
      </c>
      <c r="D8" s="51">
        <v>3</v>
      </c>
      <c r="E8" s="157">
        <v>5</v>
      </c>
      <c r="F8" s="157">
        <v>15</v>
      </c>
      <c r="G8" s="157">
        <v>7</v>
      </c>
      <c r="H8" s="157">
        <v>6</v>
      </c>
      <c r="I8" s="157"/>
      <c r="J8" s="157">
        <v>1</v>
      </c>
      <c r="K8" s="128"/>
      <c r="L8" s="131">
        <f>SUM(D8:K8)</f>
        <v>37</v>
      </c>
    </row>
    <row r="9" spans="2:12" ht="20.25" customHeight="1" thickBot="1">
      <c r="B9" s="577"/>
      <c r="C9" s="144" t="s">
        <v>72</v>
      </c>
      <c r="D9" s="48">
        <v>3</v>
      </c>
      <c r="E9" s="49">
        <v>4</v>
      </c>
      <c r="F9" s="49">
        <v>4</v>
      </c>
      <c r="G9" s="49">
        <v>1</v>
      </c>
      <c r="H9" s="50">
        <v>9</v>
      </c>
      <c r="I9" s="50">
        <v>7</v>
      </c>
      <c r="J9" s="49">
        <v>5</v>
      </c>
      <c r="K9" s="129">
        <v>3</v>
      </c>
      <c r="L9" s="131">
        <f t="shared" ref="L9:L28" si="0">SUM(D9:K9)</f>
        <v>36</v>
      </c>
    </row>
    <row r="10" spans="2:12" ht="20.25" customHeight="1" thickBot="1">
      <c r="B10" s="577"/>
      <c r="C10" s="146" t="s">
        <v>17</v>
      </c>
      <c r="D10" s="46">
        <v>11</v>
      </c>
      <c r="E10" s="47"/>
      <c r="F10" s="47">
        <v>7</v>
      </c>
      <c r="G10" s="47">
        <v>3</v>
      </c>
      <c r="H10" s="47"/>
      <c r="I10" s="47"/>
      <c r="J10" s="47"/>
      <c r="K10" s="127"/>
      <c r="L10" s="131">
        <f t="shared" si="0"/>
        <v>21</v>
      </c>
    </row>
    <row r="11" spans="2:12" ht="20.25" customHeight="1" thickBot="1">
      <c r="B11" s="577"/>
      <c r="C11" s="147" t="s">
        <v>271</v>
      </c>
      <c r="D11" s="51"/>
      <c r="E11" s="157"/>
      <c r="F11" s="157"/>
      <c r="G11" s="157"/>
      <c r="H11" s="157">
        <v>14</v>
      </c>
      <c r="I11" s="157">
        <v>4</v>
      </c>
      <c r="J11" s="157"/>
      <c r="K11" s="128"/>
      <c r="L11" s="131">
        <f t="shared" ref="L11" si="1">SUM(D11:K11)</f>
        <v>18</v>
      </c>
    </row>
    <row r="12" spans="2:12" ht="20.25" customHeight="1" thickBot="1">
      <c r="B12" s="577"/>
      <c r="C12" s="145" t="s">
        <v>47</v>
      </c>
      <c r="D12" s="48"/>
      <c r="E12" s="49"/>
      <c r="F12" s="49"/>
      <c r="G12" s="49">
        <v>3</v>
      </c>
      <c r="H12" s="49">
        <v>2</v>
      </c>
      <c r="I12" s="49">
        <v>1</v>
      </c>
      <c r="J12" s="49">
        <v>7</v>
      </c>
      <c r="K12" s="129">
        <v>3</v>
      </c>
      <c r="L12" s="131">
        <f t="shared" si="0"/>
        <v>16</v>
      </c>
    </row>
    <row r="13" spans="2:12" ht="20.25" customHeight="1" thickBot="1">
      <c r="B13" s="577"/>
      <c r="C13" s="148" t="s">
        <v>15</v>
      </c>
      <c r="D13" s="51"/>
      <c r="E13" s="157">
        <v>4</v>
      </c>
      <c r="F13" s="157">
        <v>4</v>
      </c>
      <c r="G13" s="157">
        <v>1</v>
      </c>
      <c r="H13" s="157"/>
      <c r="I13" s="7"/>
      <c r="J13" s="157"/>
      <c r="K13" s="10">
        <v>3</v>
      </c>
      <c r="L13" s="131">
        <f t="shared" si="0"/>
        <v>12</v>
      </c>
    </row>
    <row r="14" spans="2:12" ht="20.25" customHeight="1" thickBot="1">
      <c r="B14" s="577"/>
      <c r="C14" s="145" t="s">
        <v>46</v>
      </c>
      <c r="D14" s="48"/>
      <c r="E14" s="49"/>
      <c r="F14" s="49">
        <v>4</v>
      </c>
      <c r="G14" s="49">
        <v>4</v>
      </c>
      <c r="H14" s="49"/>
      <c r="I14" s="49"/>
      <c r="J14" s="17"/>
      <c r="K14" s="10"/>
      <c r="L14" s="131">
        <f t="shared" si="0"/>
        <v>8</v>
      </c>
    </row>
    <row r="15" spans="2:12" ht="20.25" customHeight="1" thickBot="1">
      <c r="B15" s="577"/>
      <c r="C15" s="145" t="s">
        <v>890</v>
      </c>
      <c r="D15" s="48">
        <v>2</v>
      </c>
      <c r="E15" s="49">
        <v>2</v>
      </c>
      <c r="F15" s="49"/>
      <c r="G15" s="49"/>
      <c r="H15" s="49">
        <v>1</v>
      </c>
      <c r="I15" s="49"/>
      <c r="J15" s="49"/>
      <c r="K15" s="129"/>
      <c r="L15" s="131">
        <f t="shared" si="0"/>
        <v>5</v>
      </c>
    </row>
    <row r="16" spans="2:12" ht="20.25" customHeight="1" thickBot="1">
      <c r="B16" s="577"/>
      <c r="C16" s="145" t="s">
        <v>584</v>
      </c>
      <c r="D16" s="48"/>
      <c r="E16" s="49"/>
      <c r="F16" s="49"/>
      <c r="G16" s="49"/>
      <c r="H16" s="49">
        <v>1</v>
      </c>
      <c r="I16" s="49">
        <v>1</v>
      </c>
      <c r="J16" s="49">
        <v>1</v>
      </c>
      <c r="K16" s="129">
        <v>1</v>
      </c>
      <c r="L16" s="131">
        <f t="shared" si="0"/>
        <v>4</v>
      </c>
    </row>
    <row r="17" spans="2:12" ht="20.25" customHeight="1" thickBot="1">
      <c r="B17" s="577"/>
      <c r="C17" s="146" t="s">
        <v>43</v>
      </c>
      <c r="D17" s="48">
        <v>2</v>
      </c>
      <c r="E17" s="49">
        <v>2</v>
      </c>
      <c r="F17" s="49"/>
      <c r="G17" s="49"/>
      <c r="H17" s="49"/>
      <c r="I17" s="49"/>
      <c r="J17" s="49"/>
      <c r="K17" s="129"/>
      <c r="L17" s="131">
        <f t="shared" si="0"/>
        <v>4</v>
      </c>
    </row>
    <row r="18" spans="2:12" ht="20.25" customHeight="1" thickBot="1">
      <c r="B18" s="577"/>
      <c r="C18" s="147" t="s">
        <v>44</v>
      </c>
      <c r="D18" s="48"/>
      <c r="E18" s="49"/>
      <c r="F18" s="49"/>
      <c r="G18" s="49"/>
      <c r="H18" s="49"/>
      <c r="I18" s="49"/>
      <c r="J18" s="49">
        <v>4</v>
      </c>
      <c r="K18" s="129"/>
      <c r="L18" s="131">
        <f t="shared" si="0"/>
        <v>4</v>
      </c>
    </row>
    <row r="19" spans="2:12" ht="20.25" customHeight="1" thickBot="1">
      <c r="B19" s="577"/>
      <c r="C19" s="146" t="s">
        <v>399</v>
      </c>
      <c r="D19" s="152"/>
      <c r="E19" s="153"/>
      <c r="F19" s="151"/>
      <c r="G19" s="151"/>
      <c r="H19" s="151"/>
      <c r="I19" s="151">
        <v>2</v>
      </c>
      <c r="J19" s="153">
        <v>1</v>
      </c>
      <c r="K19" s="154"/>
      <c r="L19" s="131">
        <f t="shared" si="0"/>
        <v>3</v>
      </c>
    </row>
    <row r="20" spans="2:12" ht="20.25" customHeight="1" thickBot="1">
      <c r="B20" s="577"/>
      <c r="C20" s="146" t="s">
        <v>115</v>
      </c>
      <c r="D20" s="48">
        <v>1</v>
      </c>
      <c r="E20" s="49">
        <v>1</v>
      </c>
      <c r="F20" s="49"/>
      <c r="G20" s="49"/>
      <c r="H20" s="49">
        <v>1</v>
      </c>
      <c r="I20" s="49"/>
      <c r="J20" s="49"/>
      <c r="K20" s="129"/>
      <c r="L20" s="131">
        <f t="shared" si="0"/>
        <v>3</v>
      </c>
    </row>
    <row r="21" spans="2:12" ht="20.25" customHeight="1" thickBot="1">
      <c r="B21" s="577"/>
      <c r="C21" s="145" t="s">
        <v>585</v>
      </c>
      <c r="D21" s="48"/>
      <c r="E21" s="49"/>
      <c r="F21" s="49"/>
      <c r="G21" s="49"/>
      <c r="H21" s="49"/>
      <c r="I21" s="49"/>
      <c r="J21" s="49">
        <v>3</v>
      </c>
      <c r="K21" s="129"/>
      <c r="L21" s="131">
        <f t="shared" si="0"/>
        <v>3</v>
      </c>
    </row>
    <row r="22" spans="2:12" ht="20.25" customHeight="1" thickBot="1">
      <c r="B22" s="577"/>
      <c r="C22" s="146" t="s">
        <v>400</v>
      </c>
      <c r="D22" s="51"/>
      <c r="E22" s="157"/>
      <c r="F22" s="157"/>
      <c r="G22" s="7"/>
      <c r="H22" s="7">
        <v>2</v>
      </c>
      <c r="I22" s="49"/>
      <c r="J22" s="49"/>
      <c r="K22" s="129"/>
      <c r="L22" s="131">
        <f t="shared" si="0"/>
        <v>2</v>
      </c>
    </row>
    <row r="23" spans="2:12" ht="20.25" customHeight="1" thickBot="1">
      <c r="B23" s="577"/>
      <c r="C23" s="149" t="s">
        <v>71</v>
      </c>
      <c r="D23" s="48"/>
      <c r="E23" s="49"/>
      <c r="F23" s="7"/>
      <c r="G23" s="7"/>
      <c r="H23" s="7">
        <v>1</v>
      </c>
      <c r="I23" s="7"/>
      <c r="J23" s="49"/>
      <c r="K23" s="129"/>
      <c r="L23" s="131">
        <f t="shared" si="0"/>
        <v>1</v>
      </c>
    </row>
    <row r="24" spans="2:12" ht="20.25" customHeight="1" thickBot="1">
      <c r="B24" s="577"/>
      <c r="C24" s="146"/>
      <c r="D24" s="51"/>
      <c r="E24" s="157"/>
      <c r="F24" s="157"/>
      <c r="G24" s="7"/>
      <c r="H24" s="7"/>
      <c r="I24" s="49"/>
      <c r="J24" s="49"/>
      <c r="K24" s="129"/>
      <c r="L24" s="131"/>
    </row>
    <row r="25" spans="2:12" ht="26.25" customHeight="1" thickBot="1">
      <c r="B25" s="577"/>
      <c r="C25" s="146" t="s">
        <v>760</v>
      </c>
      <c r="D25" s="51">
        <v>3</v>
      </c>
      <c r="E25" s="17"/>
      <c r="F25" s="17"/>
      <c r="G25" s="17">
        <v>1</v>
      </c>
      <c r="H25" s="17">
        <v>1</v>
      </c>
      <c r="I25" s="49"/>
      <c r="J25" s="49"/>
      <c r="K25" s="129">
        <v>1</v>
      </c>
      <c r="L25" s="131">
        <f t="shared" si="0"/>
        <v>6</v>
      </c>
    </row>
    <row r="26" spans="2:12" ht="20.25" customHeight="1" thickBot="1">
      <c r="B26" s="577"/>
      <c r="C26" s="145" t="s">
        <v>586</v>
      </c>
      <c r="D26" s="48">
        <v>1</v>
      </c>
      <c r="E26" s="49">
        <v>1</v>
      </c>
      <c r="F26" s="49"/>
      <c r="G26" s="49"/>
      <c r="H26" s="49"/>
      <c r="I26" s="49"/>
      <c r="J26" s="49"/>
      <c r="K26" s="129"/>
      <c r="L26" s="131">
        <f t="shared" si="0"/>
        <v>2</v>
      </c>
    </row>
    <row r="27" spans="2:12" ht="20.25" customHeight="1" thickBot="1">
      <c r="B27" s="577"/>
      <c r="C27" s="147"/>
      <c r="D27" s="51"/>
      <c r="E27" s="157"/>
      <c r="F27" s="157"/>
      <c r="G27" s="157"/>
      <c r="H27" s="157"/>
      <c r="I27" s="157"/>
      <c r="J27" s="157"/>
      <c r="K27" s="128"/>
      <c r="L27" s="131">
        <f>SUM(D27:K27)</f>
        <v>0</v>
      </c>
    </row>
    <row r="28" spans="2:12" ht="20.25" customHeight="1" thickBot="1">
      <c r="B28" s="578"/>
      <c r="C28" s="125"/>
      <c r="D28" s="126"/>
      <c r="E28" s="104"/>
      <c r="F28" s="104"/>
      <c r="G28" s="104"/>
      <c r="H28" s="104"/>
      <c r="I28" s="104"/>
      <c r="J28" s="104"/>
      <c r="K28" s="130"/>
      <c r="L28" s="131">
        <f t="shared" si="0"/>
        <v>0</v>
      </c>
    </row>
    <row r="29" spans="2:12" ht="15.75" thickBot="1">
      <c r="B29" s="110"/>
      <c r="C29" s="120" t="s">
        <v>3</v>
      </c>
      <c r="D29" s="28">
        <f t="shared" ref="D29:L29" si="2">SUM(D7:D28)</f>
        <v>31</v>
      </c>
      <c r="E29" s="28">
        <f t="shared" si="2"/>
        <v>24</v>
      </c>
      <c r="F29" s="28">
        <f t="shared" si="2"/>
        <v>35</v>
      </c>
      <c r="G29" s="28">
        <f t="shared" si="2"/>
        <v>21</v>
      </c>
      <c r="H29" s="28">
        <f t="shared" si="2"/>
        <v>47</v>
      </c>
      <c r="I29" s="28">
        <f t="shared" si="2"/>
        <v>20</v>
      </c>
      <c r="J29" s="28">
        <f t="shared" si="2"/>
        <v>34</v>
      </c>
      <c r="K29" s="28">
        <f t="shared" si="2"/>
        <v>14</v>
      </c>
      <c r="L29" s="52">
        <f t="shared" si="2"/>
        <v>226</v>
      </c>
    </row>
    <row r="31" spans="2:12" ht="15.75" thickBot="1"/>
    <row r="32" spans="2:12" ht="15.75" thickBot="1">
      <c r="C32" s="571" t="s">
        <v>2</v>
      </c>
      <c r="D32" s="573" t="s">
        <v>19</v>
      </c>
      <c r="E32" s="574"/>
      <c r="F32" s="574"/>
      <c r="G32" s="574"/>
      <c r="H32" s="574"/>
      <c r="I32" s="574"/>
      <c r="J32" s="574"/>
      <c r="K32" s="574"/>
      <c r="L32" s="575"/>
    </row>
    <row r="33" spans="3:12" ht="16.5" thickTop="1" thickBot="1">
      <c r="C33" s="572"/>
      <c r="D33" s="41" t="s">
        <v>4</v>
      </c>
      <c r="E33" s="42" t="s">
        <v>5</v>
      </c>
      <c r="F33" s="42" t="s">
        <v>6</v>
      </c>
      <c r="G33" s="42" t="s">
        <v>7</v>
      </c>
      <c r="H33" s="42" t="s">
        <v>8</v>
      </c>
      <c r="I33" s="42" t="s">
        <v>9</v>
      </c>
      <c r="J33" s="42" t="s">
        <v>10</v>
      </c>
      <c r="K33" s="43" t="s">
        <v>11</v>
      </c>
      <c r="L33" s="53" t="s">
        <v>20</v>
      </c>
    </row>
    <row r="34" spans="3:12" ht="20.25" customHeight="1">
      <c r="C34" s="113" t="s">
        <v>72</v>
      </c>
      <c r="D34" s="33"/>
      <c r="E34" s="21">
        <v>1</v>
      </c>
      <c r="F34" s="21"/>
      <c r="G34" s="21"/>
      <c r="H34" s="21">
        <v>2</v>
      </c>
      <c r="I34" s="21">
        <v>1</v>
      </c>
      <c r="J34" s="21"/>
      <c r="K34" s="22"/>
      <c r="L34" s="34">
        <f t="shared" ref="L34:L45" si="3">SUM(D34:K34)</f>
        <v>4</v>
      </c>
    </row>
    <row r="35" spans="3:12" ht="20.25" customHeight="1">
      <c r="C35" s="112" t="s">
        <v>45</v>
      </c>
      <c r="D35" s="8"/>
      <c r="E35" s="9">
        <v>1</v>
      </c>
      <c r="F35" s="9"/>
      <c r="G35" s="9"/>
      <c r="H35" s="9">
        <v>1</v>
      </c>
      <c r="I35" s="9"/>
      <c r="J35" s="9">
        <v>1</v>
      </c>
      <c r="K35" s="13">
        <v>1</v>
      </c>
      <c r="L35" s="24">
        <f t="shared" si="3"/>
        <v>4</v>
      </c>
    </row>
    <row r="36" spans="3:12" ht="20.25" customHeight="1">
      <c r="C36" s="114" t="s">
        <v>46</v>
      </c>
      <c r="D36" s="8"/>
      <c r="E36" s="9"/>
      <c r="F36" s="9">
        <v>1</v>
      </c>
      <c r="G36" s="9">
        <v>1</v>
      </c>
      <c r="H36" s="9"/>
      <c r="I36" s="9"/>
      <c r="J36" s="9"/>
      <c r="K36" s="13"/>
      <c r="L36" s="25">
        <f t="shared" si="3"/>
        <v>2</v>
      </c>
    </row>
    <row r="37" spans="3:12" ht="20.25" customHeight="1">
      <c r="C37" s="112" t="s">
        <v>43</v>
      </c>
      <c r="D37" s="8">
        <v>1</v>
      </c>
      <c r="E37" s="9">
        <v>1</v>
      </c>
      <c r="F37" s="9"/>
      <c r="G37" s="9"/>
      <c r="H37" s="9"/>
      <c r="I37" s="9"/>
      <c r="J37" s="9"/>
      <c r="K37" s="13"/>
      <c r="L37" s="25">
        <f t="shared" si="3"/>
        <v>2</v>
      </c>
    </row>
    <row r="38" spans="3:12" ht="20.25" customHeight="1">
      <c r="C38" s="111" t="s">
        <v>47</v>
      </c>
      <c r="D38" s="15"/>
      <c r="E38" s="16"/>
      <c r="F38" s="16"/>
      <c r="G38" s="16"/>
      <c r="H38" s="16">
        <v>1</v>
      </c>
      <c r="I38" s="16">
        <v>1</v>
      </c>
      <c r="J38" s="16">
        <v>1</v>
      </c>
      <c r="K38" s="13">
        <v>1</v>
      </c>
      <c r="L38" s="24">
        <f t="shared" si="3"/>
        <v>4</v>
      </c>
    </row>
    <row r="39" spans="3:12" ht="20.25" customHeight="1">
      <c r="C39" s="112" t="s">
        <v>16</v>
      </c>
      <c r="D39" s="8">
        <v>1</v>
      </c>
      <c r="E39" s="9">
        <v>1</v>
      </c>
      <c r="F39" s="9"/>
      <c r="G39" s="9"/>
      <c r="H39" s="9">
        <v>1</v>
      </c>
      <c r="I39" s="9"/>
      <c r="J39" s="9"/>
      <c r="K39" s="13"/>
      <c r="L39" s="24">
        <f t="shared" si="3"/>
        <v>3</v>
      </c>
    </row>
    <row r="40" spans="3:12" ht="20.25" customHeight="1">
      <c r="C40" s="114" t="s">
        <v>21</v>
      </c>
      <c r="D40" s="15"/>
      <c r="E40" s="16"/>
      <c r="F40" s="16">
        <v>1</v>
      </c>
      <c r="G40" s="16"/>
      <c r="H40" s="16">
        <v>1</v>
      </c>
      <c r="I40" s="16"/>
      <c r="J40" s="16"/>
      <c r="K40" s="26"/>
      <c r="L40" s="27">
        <f t="shared" si="3"/>
        <v>2</v>
      </c>
    </row>
    <row r="41" spans="3:12" ht="20.25" customHeight="1">
      <c r="C41" s="111" t="s">
        <v>399</v>
      </c>
      <c r="D41" s="15"/>
      <c r="E41" s="16"/>
      <c r="F41" s="16"/>
      <c r="G41" s="16"/>
      <c r="H41" s="16"/>
      <c r="I41" s="16"/>
      <c r="J41" s="16">
        <v>1</v>
      </c>
      <c r="K41" s="26"/>
      <c r="L41" s="27">
        <f t="shared" si="3"/>
        <v>1</v>
      </c>
    </row>
    <row r="42" spans="3:12" ht="20.25" customHeight="1">
      <c r="C42" s="111" t="s">
        <v>401</v>
      </c>
      <c r="D42" s="15">
        <v>2</v>
      </c>
      <c r="E42" s="16"/>
      <c r="F42" s="16">
        <v>1</v>
      </c>
      <c r="G42" s="16">
        <v>1</v>
      </c>
      <c r="H42" s="16"/>
      <c r="I42" s="16"/>
      <c r="J42" s="16"/>
      <c r="K42" s="26"/>
      <c r="L42" s="27">
        <f t="shared" si="3"/>
        <v>4</v>
      </c>
    </row>
    <row r="43" spans="3:12" ht="20.25" customHeight="1">
      <c r="C43" s="271" t="s">
        <v>400</v>
      </c>
      <c r="D43" s="272"/>
      <c r="E43" s="273"/>
      <c r="F43" s="273"/>
      <c r="G43" s="273"/>
      <c r="H43" s="273">
        <v>1</v>
      </c>
      <c r="I43" s="273"/>
      <c r="J43" s="273"/>
      <c r="K43" s="274"/>
      <c r="L43" s="27">
        <f t="shared" si="3"/>
        <v>1</v>
      </c>
    </row>
    <row r="44" spans="3:12" ht="20.25" customHeight="1">
      <c r="C44" s="271" t="s">
        <v>402</v>
      </c>
      <c r="D44" s="272"/>
      <c r="E44" s="273"/>
      <c r="F44" s="273"/>
      <c r="G44" s="273"/>
      <c r="H44" s="273">
        <v>1</v>
      </c>
      <c r="I44" s="273">
        <v>1</v>
      </c>
      <c r="J44" s="273"/>
      <c r="K44" s="274"/>
      <c r="L44" s="27">
        <f t="shared" si="3"/>
        <v>2</v>
      </c>
    </row>
    <row r="45" spans="3:12" ht="20.25" customHeight="1" thickBot="1">
      <c r="C45" s="117" t="s">
        <v>114</v>
      </c>
      <c r="D45" s="15"/>
      <c r="E45" s="16"/>
      <c r="F45" s="16"/>
      <c r="G45" s="16"/>
      <c r="H45" s="16">
        <v>1</v>
      </c>
      <c r="I45" s="16"/>
      <c r="J45" s="16"/>
      <c r="K45" s="26"/>
      <c r="L45" s="27">
        <f t="shared" si="3"/>
        <v>1</v>
      </c>
    </row>
    <row r="46" spans="3:12" ht="15.75" thickBot="1">
      <c r="C46" s="116" t="s">
        <v>3</v>
      </c>
      <c r="D46" s="40">
        <f t="shared" ref="D46:L46" si="4">SUM(D34:D45)</f>
        <v>4</v>
      </c>
      <c r="E46" s="29">
        <f t="shared" si="4"/>
        <v>4</v>
      </c>
      <c r="F46" s="29">
        <f t="shared" si="4"/>
        <v>3</v>
      </c>
      <c r="G46" s="29">
        <f t="shared" si="4"/>
        <v>2</v>
      </c>
      <c r="H46" s="29">
        <f t="shared" si="4"/>
        <v>9</v>
      </c>
      <c r="I46" s="29">
        <f t="shared" si="4"/>
        <v>3</v>
      </c>
      <c r="J46" s="29">
        <f t="shared" si="4"/>
        <v>3</v>
      </c>
      <c r="K46" s="30">
        <f t="shared" si="4"/>
        <v>2</v>
      </c>
      <c r="L46" s="31">
        <f t="shared" si="4"/>
        <v>30</v>
      </c>
    </row>
    <row r="47" spans="3:12" ht="15.75" thickBot="1">
      <c r="C47" s="54"/>
      <c r="D47" s="55"/>
      <c r="E47" s="55"/>
      <c r="F47" s="55"/>
      <c r="G47" s="55"/>
      <c r="H47" s="55"/>
      <c r="I47" s="55"/>
      <c r="J47" s="55"/>
      <c r="K47" s="55"/>
      <c r="L47" s="56"/>
    </row>
    <row r="48" spans="3:12" ht="15.75" thickBot="1">
      <c r="C48" s="571" t="s">
        <v>2</v>
      </c>
      <c r="D48" s="573" t="s">
        <v>403</v>
      </c>
      <c r="E48" s="574"/>
      <c r="F48" s="574"/>
      <c r="G48" s="574"/>
      <c r="H48" s="574"/>
      <c r="I48" s="574"/>
      <c r="J48" s="574"/>
      <c r="K48" s="574"/>
      <c r="L48" s="575"/>
    </row>
    <row r="49" spans="3:12" ht="16.5" thickTop="1" thickBot="1">
      <c r="C49" s="572"/>
      <c r="D49" s="41" t="s">
        <v>4</v>
      </c>
      <c r="E49" s="42" t="s">
        <v>5</v>
      </c>
      <c r="F49" s="42" t="s">
        <v>6</v>
      </c>
      <c r="G49" s="42" t="s">
        <v>7</v>
      </c>
      <c r="H49" s="42" t="s">
        <v>8</v>
      </c>
      <c r="I49" s="42" t="s">
        <v>9</v>
      </c>
      <c r="J49" s="42" t="s">
        <v>10</v>
      </c>
      <c r="K49" s="43" t="s">
        <v>11</v>
      </c>
      <c r="L49" s="53" t="s">
        <v>20</v>
      </c>
    </row>
    <row r="50" spans="3:12">
      <c r="C50" s="113" t="s">
        <v>72</v>
      </c>
      <c r="D50" s="32"/>
      <c r="E50" s="33"/>
      <c r="F50" s="21"/>
      <c r="G50" s="21"/>
      <c r="H50" s="21">
        <v>1</v>
      </c>
      <c r="I50" s="21">
        <v>1</v>
      </c>
      <c r="J50" s="21">
        <v>1</v>
      </c>
      <c r="K50" s="22"/>
      <c r="L50" s="34">
        <f t="shared" ref="L50:L56" si="5">SUM(D50:K50)</f>
        <v>3</v>
      </c>
    </row>
    <row r="51" spans="3:12">
      <c r="C51" s="118" t="s">
        <v>47</v>
      </c>
      <c r="D51" s="35"/>
      <c r="E51" s="36"/>
      <c r="F51" s="11"/>
      <c r="G51" s="11"/>
      <c r="H51" s="11"/>
      <c r="I51" s="11"/>
      <c r="J51" s="11">
        <v>1</v>
      </c>
      <c r="K51" s="37">
        <v>1</v>
      </c>
      <c r="L51" s="24">
        <f t="shared" si="5"/>
        <v>2</v>
      </c>
    </row>
    <row r="52" spans="3:12">
      <c r="C52" s="108" t="s">
        <v>45</v>
      </c>
      <c r="D52" s="35"/>
      <c r="E52" s="36"/>
      <c r="F52" s="11"/>
      <c r="G52" s="11"/>
      <c r="H52" s="11"/>
      <c r="I52" s="11"/>
      <c r="J52" s="11">
        <v>1</v>
      </c>
      <c r="K52" s="37"/>
      <c r="L52" s="24">
        <f t="shared" si="5"/>
        <v>1</v>
      </c>
    </row>
    <row r="53" spans="3:12">
      <c r="C53" s="107" t="s">
        <v>46</v>
      </c>
      <c r="D53" s="38"/>
      <c r="E53" s="8"/>
      <c r="F53" s="9">
        <v>1</v>
      </c>
      <c r="G53" s="9">
        <v>1</v>
      </c>
      <c r="H53" s="9"/>
      <c r="I53" s="9"/>
      <c r="J53" s="9"/>
      <c r="K53" s="13"/>
      <c r="L53" s="25">
        <f t="shared" si="5"/>
        <v>2</v>
      </c>
    </row>
    <row r="54" spans="3:12">
      <c r="C54" s="108" t="s">
        <v>404</v>
      </c>
      <c r="D54" s="38">
        <v>4</v>
      </c>
      <c r="E54" s="8"/>
      <c r="F54" s="9">
        <v>1</v>
      </c>
      <c r="G54" s="9">
        <v>2</v>
      </c>
      <c r="H54" s="9"/>
      <c r="I54" s="9"/>
      <c r="J54" s="9"/>
      <c r="K54" s="13"/>
      <c r="L54" s="25">
        <f t="shared" si="5"/>
        <v>7</v>
      </c>
    </row>
    <row r="55" spans="3:12">
      <c r="C55" s="115" t="s">
        <v>15</v>
      </c>
      <c r="D55" s="38"/>
      <c r="E55" s="8">
        <v>2</v>
      </c>
      <c r="F55" s="9">
        <v>2</v>
      </c>
      <c r="G55" s="9">
        <v>1</v>
      </c>
      <c r="H55" s="9"/>
      <c r="J55" s="9"/>
      <c r="K55" s="13">
        <v>1</v>
      </c>
      <c r="L55" s="25">
        <f t="shared" si="5"/>
        <v>6</v>
      </c>
    </row>
    <row r="56" spans="3:12" ht="15.75" thickBot="1">
      <c r="C56" s="107" t="s">
        <v>402</v>
      </c>
      <c r="D56" s="38"/>
      <c r="E56" s="8"/>
      <c r="F56" s="9"/>
      <c r="G56" s="9"/>
      <c r="H56" s="9">
        <v>2</v>
      </c>
      <c r="I56" s="9"/>
      <c r="J56" s="9"/>
      <c r="K56" s="13"/>
      <c r="L56" s="25">
        <f t="shared" si="5"/>
        <v>2</v>
      </c>
    </row>
    <row r="57" spans="3:12" ht="15.75" thickBot="1">
      <c r="C57" s="120" t="s">
        <v>3</v>
      </c>
      <c r="D57" s="39">
        <f>SUM(D50:D56)</f>
        <v>4</v>
      </c>
      <c r="E57" s="39">
        <f t="shared" ref="E57:K57" si="6">SUM(E50:E56)</f>
        <v>2</v>
      </c>
      <c r="F57" s="39">
        <f t="shared" si="6"/>
        <v>4</v>
      </c>
      <c r="G57" s="39">
        <f t="shared" si="6"/>
        <v>4</v>
      </c>
      <c r="H57" s="39">
        <f t="shared" si="6"/>
        <v>3</v>
      </c>
      <c r="I57" s="39">
        <f t="shared" si="6"/>
        <v>1</v>
      </c>
      <c r="J57" s="39">
        <f t="shared" si="6"/>
        <v>3</v>
      </c>
      <c r="K57" s="39">
        <f t="shared" si="6"/>
        <v>2</v>
      </c>
      <c r="L57" s="31">
        <f>SUM(L50:L56)</f>
        <v>23</v>
      </c>
    </row>
    <row r="58" spans="3:12">
      <c r="C58" s="54"/>
      <c r="D58" s="55"/>
      <c r="E58" s="55"/>
      <c r="F58" s="55"/>
      <c r="G58" s="55"/>
      <c r="H58" s="55"/>
      <c r="I58" s="55"/>
      <c r="J58" s="55"/>
      <c r="K58" s="55"/>
      <c r="L58" s="56"/>
    </row>
    <row r="59" spans="3:12" ht="15.75" thickBot="1">
      <c r="C59" s="54"/>
      <c r="D59" s="55"/>
      <c r="E59" s="55"/>
      <c r="F59" s="55"/>
      <c r="G59" s="55"/>
      <c r="H59" s="55"/>
      <c r="I59" s="55"/>
      <c r="J59" s="55"/>
      <c r="K59" s="55"/>
      <c r="L59" s="56"/>
    </row>
    <row r="60" spans="3:12" ht="15.75" thickBot="1">
      <c r="C60" s="571" t="s">
        <v>2</v>
      </c>
      <c r="D60" s="573" t="s">
        <v>405</v>
      </c>
      <c r="E60" s="574"/>
      <c r="F60" s="574"/>
      <c r="G60" s="574"/>
      <c r="H60" s="574"/>
      <c r="I60" s="574"/>
      <c r="J60" s="574"/>
      <c r="K60" s="574"/>
      <c r="L60" s="575"/>
    </row>
    <row r="61" spans="3:12" ht="16.5" thickTop="1" thickBot="1">
      <c r="C61" s="572"/>
      <c r="D61" s="41" t="s">
        <v>4</v>
      </c>
      <c r="E61" s="42" t="s">
        <v>5</v>
      </c>
      <c r="F61" s="42" t="s">
        <v>6</v>
      </c>
      <c r="G61" s="42" t="s">
        <v>7</v>
      </c>
      <c r="H61" s="42" t="s">
        <v>8</v>
      </c>
      <c r="I61" s="42" t="s">
        <v>9</v>
      </c>
      <c r="J61" s="42" t="s">
        <v>10</v>
      </c>
      <c r="K61" s="43" t="s">
        <v>11</v>
      </c>
      <c r="L61" s="53" t="s">
        <v>20</v>
      </c>
    </row>
    <row r="62" spans="3:12" ht="21" customHeight="1">
      <c r="C62" s="113" t="s">
        <v>72</v>
      </c>
      <c r="D62" s="32"/>
      <c r="E62" s="33"/>
      <c r="F62" s="21"/>
      <c r="G62" s="21"/>
      <c r="H62" s="21">
        <v>1</v>
      </c>
      <c r="I62" s="21"/>
      <c r="J62" s="21"/>
      <c r="K62" s="22"/>
      <c r="L62" s="34">
        <f t="shared" ref="L62:L69" si="7">SUM(D62:K62)</f>
        <v>1</v>
      </c>
    </row>
    <row r="63" spans="3:12" ht="21" customHeight="1">
      <c r="C63" s="118" t="s">
        <v>47</v>
      </c>
      <c r="D63" s="35"/>
      <c r="E63" s="36"/>
      <c r="F63" s="11"/>
      <c r="G63" s="11"/>
      <c r="H63" s="11"/>
      <c r="I63" s="11"/>
      <c r="J63" s="11">
        <v>1</v>
      </c>
      <c r="K63" s="37">
        <v>1</v>
      </c>
      <c r="L63" s="24">
        <f t="shared" si="7"/>
        <v>2</v>
      </c>
    </row>
    <row r="64" spans="3:12" ht="21" customHeight="1">
      <c r="C64" s="108" t="s">
        <v>45</v>
      </c>
      <c r="D64" s="35">
        <v>1</v>
      </c>
      <c r="E64" s="36"/>
      <c r="F64" s="11"/>
      <c r="G64" s="11"/>
      <c r="H64" s="11">
        <v>1</v>
      </c>
      <c r="I64" s="11">
        <v>1</v>
      </c>
      <c r="J64" s="11">
        <v>1</v>
      </c>
      <c r="K64" s="37"/>
      <c r="L64" s="24">
        <f t="shared" si="7"/>
        <v>4</v>
      </c>
    </row>
    <row r="65" spans="3:12" ht="21" customHeight="1">
      <c r="C65" s="107" t="s">
        <v>46</v>
      </c>
      <c r="D65" s="38"/>
      <c r="E65" s="8"/>
      <c r="F65" s="9">
        <v>1</v>
      </c>
      <c r="G65" s="9">
        <v>1</v>
      </c>
      <c r="H65" s="9"/>
      <c r="I65" s="9"/>
      <c r="J65" s="9"/>
      <c r="K65" s="13"/>
      <c r="L65" s="25">
        <f t="shared" si="7"/>
        <v>2</v>
      </c>
    </row>
    <row r="66" spans="3:12" ht="21" customHeight="1">
      <c r="C66" s="108" t="s">
        <v>406</v>
      </c>
      <c r="D66" s="38">
        <v>1</v>
      </c>
      <c r="E66" s="8">
        <v>1</v>
      </c>
      <c r="F66" s="9"/>
      <c r="G66" s="9"/>
      <c r="H66" s="9"/>
      <c r="I66" s="9"/>
      <c r="J66" s="9"/>
      <c r="K66" s="13"/>
      <c r="L66" s="25">
        <f t="shared" si="7"/>
        <v>2</v>
      </c>
    </row>
    <row r="67" spans="3:12" ht="21" customHeight="1">
      <c r="C67" s="115" t="s">
        <v>402</v>
      </c>
      <c r="D67" s="38"/>
      <c r="E67" s="8"/>
      <c r="F67" s="9"/>
      <c r="G67" s="9"/>
      <c r="H67" s="9">
        <v>1</v>
      </c>
      <c r="J67" s="9"/>
      <c r="K67" s="13"/>
      <c r="L67" s="25">
        <f t="shared" si="7"/>
        <v>1</v>
      </c>
    </row>
    <row r="68" spans="3:12" ht="21" customHeight="1">
      <c r="C68" s="107" t="s">
        <v>44</v>
      </c>
      <c r="D68" s="38"/>
      <c r="E68" s="8"/>
      <c r="F68" s="9"/>
      <c r="G68" s="9"/>
      <c r="H68" s="9"/>
      <c r="I68" s="9"/>
      <c r="J68" s="9">
        <v>1</v>
      </c>
      <c r="K68" s="13"/>
      <c r="L68" s="25">
        <f t="shared" si="7"/>
        <v>1</v>
      </c>
    </row>
    <row r="69" spans="3:12" ht="21" customHeight="1" thickBot="1">
      <c r="C69" s="119" t="s">
        <v>21</v>
      </c>
      <c r="D69" s="14"/>
      <c r="E69" s="15">
        <v>1</v>
      </c>
      <c r="F69" s="16">
        <v>2</v>
      </c>
      <c r="G69" s="16">
        <v>1</v>
      </c>
      <c r="H69" s="16">
        <v>1</v>
      </c>
      <c r="I69" s="16"/>
      <c r="J69" s="16"/>
      <c r="K69" s="26"/>
      <c r="L69" s="27">
        <f t="shared" si="7"/>
        <v>5</v>
      </c>
    </row>
    <row r="70" spans="3:12" ht="15.75" thickBot="1">
      <c r="C70" s="120" t="s">
        <v>3</v>
      </c>
      <c r="D70" s="39">
        <f>SUM(D62:D69)</f>
        <v>2</v>
      </c>
      <c r="E70" s="40">
        <f>SUM(E62:E69)</f>
        <v>2</v>
      </c>
      <c r="F70" s="29">
        <v>0</v>
      </c>
      <c r="G70" s="29">
        <v>0</v>
      </c>
      <c r="H70" s="29">
        <f>SUM(H62:H69)</f>
        <v>4</v>
      </c>
      <c r="I70" s="29">
        <f>SUM(I62:I69)</f>
        <v>1</v>
      </c>
      <c r="J70" s="29">
        <f>SUM(J62:J69)</f>
        <v>3</v>
      </c>
      <c r="K70" s="30">
        <f>SUM(K62:K69)</f>
        <v>1</v>
      </c>
      <c r="L70" s="31">
        <f>SUM(L62:L69)</f>
        <v>18</v>
      </c>
    </row>
    <row r="71" spans="3:12">
      <c r="C71" s="56"/>
      <c r="D71" s="20"/>
      <c r="E71" s="20"/>
      <c r="F71" s="20"/>
      <c r="G71" s="20"/>
      <c r="H71" s="20"/>
      <c r="I71" s="20"/>
      <c r="J71" s="20"/>
      <c r="K71" s="20"/>
      <c r="L71" s="56"/>
    </row>
    <row r="72" spans="3:12" ht="15.75" thickBot="1">
      <c r="C72" s="56"/>
      <c r="D72" s="20"/>
      <c r="E72" s="20"/>
      <c r="F72" s="20"/>
      <c r="G72" s="20"/>
      <c r="H72" s="20"/>
      <c r="I72" s="20"/>
      <c r="J72" s="20"/>
      <c r="K72" s="20"/>
      <c r="L72" s="56"/>
    </row>
    <row r="73" spans="3:12" ht="15.75" thickBot="1">
      <c r="C73" s="571" t="s">
        <v>2</v>
      </c>
      <c r="D73" s="591" t="s">
        <v>407</v>
      </c>
      <c r="E73" s="592"/>
      <c r="F73" s="592"/>
      <c r="G73" s="592"/>
      <c r="H73" s="592"/>
      <c r="I73" s="592"/>
      <c r="J73" s="592"/>
      <c r="K73" s="592"/>
      <c r="L73" s="575"/>
    </row>
    <row r="74" spans="3:12" ht="16.5" thickTop="1" thickBot="1">
      <c r="C74" s="593"/>
      <c r="D74" s="41" t="s">
        <v>4</v>
      </c>
      <c r="E74" s="42" t="s">
        <v>5</v>
      </c>
      <c r="F74" s="42" t="s">
        <v>6</v>
      </c>
      <c r="G74" s="42" t="s">
        <v>7</v>
      </c>
      <c r="H74" s="42" t="s">
        <v>8</v>
      </c>
      <c r="I74" s="42" t="s">
        <v>9</v>
      </c>
      <c r="J74" s="42" t="s">
        <v>10</v>
      </c>
      <c r="K74" s="43" t="s">
        <v>11</v>
      </c>
      <c r="L74" s="53" t="s">
        <v>20</v>
      </c>
    </row>
    <row r="75" spans="3:12" ht="20.25" customHeight="1">
      <c r="C75" s="108" t="s">
        <v>45</v>
      </c>
      <c r="D75" s="38"/>
      <c r="E75" s="8"/>
      <c r="F75" s="9"/>
      <c r="G75" s="9"/>
      <c r="H75" s="9"/>
      <c r="I75" s="9"/>
      <c r="J75" s="9">
        <v>1</v>
      </c>
      <c r="K75" s="13"/>
      <c r="L75" s="34">
        <f t="shared" ref="L75:L80" si="8">SUM(D75:K75)</f>
        <v>1</v>
      </c>
    </row>
    <row r="76" spans="3:12" ht="20.25" customHeight="1">
      <c r="C76" s="108" t="s">
        <v>376</v>
      </c>
      <c r="D76" s="38">
        <v>1</v>
      </c>
      <c r="E76" s="8"/>
      <c r="F76" s="9">
        <v>1</v>
      </c>
      <c r="G76" s="9"/>
      <c r="H76" s="9"/>
      <c r="I76" s="9"/>
      <c r="J76" s="9"/>
      <c r="K76" s="13"/>
      <c r="L76" s="25">
        <f t="shared" si="8"/>
        <v>2</v>
      </c>
    </row>
    <row r="77" spans="3:12" ht="20.25" customHeight="1">
      <c r="C77" s="108" t="s">
        <v>408</v>
      </c>
      <c r="D77" s="14"/>
      <c r="E77" s="15"/>
      <c r="F77" s="16"/>
      <c r="G77" s="16"/>
      <c r="H77" s="16">
        <v>1</v>
      </c>
      <c r="I77" s="16"/>
      <c r="J77" s="16"/>
      <c r="K77" s="26"/>
      <c r="L77" s="34">
        <f t="shared" si="8"/>
        <v>1</v>
      </c>
    </row>
    <row r="78" spans="3:12" ht="20.25" customHeight="1">
      <c r="C78" s="107" t="s">
        <v>46</v>
      </c>
      <c r="D78" s="14"/>
      <c r="E78" s="15"/>
      <c r="F78" s="16">
        <v>1</v>
      </c>
      <c r="G78" s="16">
        <v>1</v>
      </c>
      <c r="H78" s="16"/>
      <c r="I78" s="16"/>
      <c r="J78" s="16"/>
      <c r="K78" s="26"/>
      <c r="L78" s="25">
        <f t="shared" si="8"/>
        <v>2</v>
      </c>
    </row>
    <row r="79" spans="3:12" ht="20.25" customHeight="1">
      <c r="C79" s="107" t="s">
        <v>44</v>
      </c>
      <c r="D79" s="14"/>
      <c r="E79" s="15"/>
      <c r="F79" s="16"/>
      <c r="G79" s="16"/>
      <c r="H79" s="16"/>
      <c r="I79" s="16"/>
      <c r="J79" s="16">
        <v>1</v>
      </c>
      <c r="K79" s="26"/>
      <c r="L79" s="34">
        <f>SUM(D79:K79)</f>
        <v>1</v>
      </c>
    </row>
    <row r="80" spans="3:12" ht="20.25" customHeight="1" thickBot="1">
      <c r="C80" s="121" t="s">
        <v>21</v>
      </c>
      <c r="D80" s="14"/>
      <c r="E80" s="15">
        <v>1</v>
      </c>
      <c r="F80" s="16">
        <v>2</v>
      </c>
      <c r="G80" s="16">
        <v>1</v>
      </c>
      <c r="H80" s="16">
        <v>1</v>
      </c>
      <c r="I80" s="16"/>
      <c r="J80" s="16"/>
      <c r="K80" s="26"/>
      <c r="L80" s="34">
        <f t="shared" si="8"/>
        <v>5</v>
      </c>
    </row>
    <row r="81" spans="3:12" ht="15.75" thickBot="1">
      <c r="C81" s="120" t="s">
        <v>3</v>
      </c>
      <c r="D81" s="39">
        <f t="shared" ref="D81:L81" si="9">SUM(D75:D80)</f>
        <v>1</v>
      </c>
      <c r="E81" s="39">
        <f t="shared" si="9"/>
        <v>1</v>
      </c>
      <c r="F81" s="39">
        <f t="shared" si="9"/>
        <v>4</v>
      </c>
      <c r="G81" s="39">
        <f t="shared" si="9"/>
        <v>2</v>
      </c>
      <c r="H81" s="39">
        <f t="shared" si="9"/>
        <v>2</v>
      </c>
      <c r="I81" s="39">
        <f t="shared" si="9"/>
        <v>0</v>
      </c>
      <c r="J81" s="39">
        <f t="shared" si="9"/>
        <v>2</v>
      </c>
      <c r="K81" s="39">
        <f t="shared" si="9"/>
        <v>0</v>
      </c>
      <c r="L81" s="31">
        <f t="shared" si="9"/>
        <v>12</v>
      </c>
    </row>
    <row r="82" spans="3:12">
      <c r="C82" s="56"/>
      <c r="D82" s="20"/>
      <c r="E82" s="20"/>
      <c r="F82" s="20"/>
      <c r="G82" s="20"/>
      <c r="H82" s="20"/>
      <c r="I82" s="20"/>
      <c r="J82" s="20"/>
      <c r="K82" s="20"/>
      <c r="L82" s="275"/>
    </row>
    <row r="83" spans="3:12" ht="15.75" thickBot="1">
      <c r="C83" s="57"/>
      <c r="D83" s="58"/>
      <c r="E83" s="58"/>
      <c r="F83" s="58"/>
      <c r="G83" s="58"/>
      <c r="H83" s="58"/>
      <c r="I83" s="58"/>
      <c r="J83" s="58"/>
      <c r="K83" s="58"/>
      <c r="L83" s="59"/>
    </row>
    <row r="84" spans="3:12" ht="15.75" thickBot="1">
      <c r="C84" s="571" t="s">
        <v>2</v>
      </c>
      <c r="D84" s="591" t="s">
        <v>409</v>
      </c>
      <c r="E84" s="592"/>
      <c r="F84" s="592"/>
      <c r="G84" s="592"/>
      <c r="H84" s="592"/>
      <c r="I84" s="592"/>
      <c r="J84" s="592"/>
      <c r="K84" s="592"/>
      <c r="L84" s="575"/>
    </row>
    <row r="85" spans="3:12" ht="16.5" thickTop="1" thickBot="1">
      <c r="C85" s="572"/>
      <c r="D85" s="87" t="s">
        <v>4</v>
      </c>
      <c r="E85" s="88" t="s">
        <v>5</v>
      </c>
      <c r="F85" s="88" t="s">
        <v>6</v>
      </c>
      <c r="G85" s="88" t="s">
        <v>7</v>
      </c>
      <c r="H85" s="88" t="s">
        <v>8</v>
      </c>
      <c r="I85" s="88" t="s">
        <v>9</v>
      </c>
      <c r="J85" s="88" t="s">
        <v>10</v>
      </c>
      <c r="K85" s="89" t="s">
        <v>11</v>
      </c>
      <c r="L85" s="53" t="s">
        <v>20</v>
      </c>
    </row>
    <row r="86" spans="3:12" ht="21.75" customHeight="1">
      <c r="C86" s="113" t="s">
        <v>72</v>
      </c>
      <c r="D86" s="91"/>
      <c r="E86" s="92">
        <v>1</v>
      </c>
      <c r="F86" s="92">
        <v>1</v>
      </c>
      <c r="G86" s="92"/>
      <c r="H86" s="92">
        <v>1</v>
      </c>
      <c r="I86" s="92"/>
      <c r="J86" s="92">
        <v>1</v>
      </c>
      <c r="K86" s="93"/>
      <c r="L86" s="86">
        <f>SUM(D86:K86)</f>
        <v>4</v>
      </c>
    </row>
    <row r="87" spans="3:12" ht="21.75" customHeight="1">
      <c r="C87" s="112" t="s">
        <v>395</v>
      </c>
      <c r="D87" s="94">
        <v>1</v>
      </c>
      <c r="E87" s="17">
        <v>1</v>
      </c>
      <c r="F87" s="17"/>
      <c r="G87" s="17"/>
      <c r="H87" s="17">
        <v>1</v>
      </c>
      <c r="I87" s="17">
        <v>1</v>
      </c>
      <c r="J87" s="17">
        <v>1</v>
      </c>
      <c r="K87" s="95"/>
      <c r="L87" s="86">
        <f t="shared" ref="L87:L90" si="10">SUM(D87:K87)</f>
        <v>5</v>
      </c>
    </row>
    <row r="88" spans="3:12" ht="21.75" customHeight="1">
      <c r="C88" s="114" t="s">
        <v>21</v>
      </c>
      <c r="D88" s="94">
        <v>1</v>
      </c>
      <c r="E88" s="17">
        <v>1</v>
      </c>
      <c r="F88" s="17">
        <v>2</v>
      </c>
      <c r="G88" s="17">
        <v>1</v>
      </c>
      <c r="H88" s="17">
        <v>2</v>
      </c>
      <c r="I88" s="17"/>
      <c r="J88" s="17"/>
      <c r="K88" s="95"/>
      <c r="L88" s="86">
        <f t="shared" si="10"/>
        <v>7</v>
      </c>
    </row>
    <row r="89" spans="3:12" ht="21.75" customHeight="1">
      <c r="C89" s="465" t="s">
        <v>408</v>
      </c>
      <c r="D89" s="94"/>
      <c r="E89" s="90"/>
      <c r="F89" s="17"/>
      <c r="G89" s="17"/>
      <c r="H89" s="17">
        <v>2</v>
      </c>
      <c r="I89" s="17">
        <v>1</v>
      </c>
      <c r="J89" s="17"/>
      <c r="K89" s="95"/>
      <c r="L89" s="86">
        <f t="shared" si="10"/>
        <v>3</v>
      </c>
    </row>
    <row r="90" spans="3:12" ht="21.75" customHeight="1" thickBot="1">
      <c r="C90" s="123"/>
      <c r="D90" s="96"/>
      <c r="E90" s="97"/>
      <c r="F90" s="97"/>
      <c r="G90" s="97"/>
      <c r="H90" s="97"/>
      <c r="I90" s="97"/>
      <c r="J90" s="97"/>
      <c r="K90" s="98"/>
      <c r="L90" s="86">
        <f t="shared" si="10"/>
        <v>0</v>
      </c>
    </row>
    <row r="91" spans="3:12" ht="15.75" thickBot="1">
      <c r="C91" s="120" t="s">
        <v>3</v>
      </c>
      <c r="D91" s="39">
        <f>SUM(D86:D90)</f>
        <v>2</v>
      </c>
      <c r="E91" s="39">
        <f t="shared" ref="E91:K91" si="11">SUM(E86:E90)</f>
        <v>3</v>
      </c>
      <c r="F91" s="39">
        <f t="shared" si="11"/>
        <v>3</v>
      </c>
      <c r="G91" s="39">
        <f t="shared" si="11"/>
        <v>1</v>
      </c>
      <c r="H91" s="39">
        <f t="shared" si="11"/>
        <v>6</v>
      </c>
      <c r="I91" s="39">
        <f t="shared" si="11"/>
        <v>2</v>
      </c>
      <c r="J91" s="39">
        <f t="shared" si="11"/>
        <v>2</v>
      </c>
      <c r="K91" s="39">
        <f t="shared" si="11"/>
        <v>0</v>
      </c>
      <c r="L91" s="31">
        <f>SUM(L86:L90)</f>
        <v>19</v>
      </c>
    </row>
    <row r="92" spans="3:12" ht="15.75" thickBot="1">
      <c r="C92" s="56"/>
      <c r="D92" s="59"/>
      <c r="E92" s="59"/>
      <c r="F92" s="59"/>
      <c r="G92" s="59"/>
      <c r="H92" s="59"/>
      <c r="I92" s="59"/>
      <c r="J92" s="59"/>
      <c r="K92" s="59"/>
      <c r="L92" s="56"/>
    </row>
    <row r="93" spans="3:12" ht="15.75" thickBot="1">
      <c r="C93" s="571" t="s">
        <v>2</v>
      </c>
      <c r="D93" s="573" t="s">
        <v>656</v>
      </c>
      <c r="E93" s="574"/>
      <c r="F93" s="574"/>
      <c r="G93" s="574"/>
      <c r="H93" s="574"/>
      <c r="I93" s="574"/>
      <c r="J93" s="574"/>
      <c r="K93" s="574"/>
      <c r="L93" s="575"/>
    </row>
    <row r="94" spans="3:12" ht="16.5" thickTop="1" thickBot="1">
      <c r="C94" s="572"/>
      <c r="D94" s="41" t="s">
        <v>4</v>
      </c>
      <c r="E94" s="42" t="s">
        <v>5</v>
      </c>
      <c r="F94" s="42" t="s">
        <v>6</v>
      </c>
      <c r="G94" s="42" t="s">
        <v>7</v>
      </c>
      <c r="H94" s="42" t="s">
        <v>8</v>
      </c>
      <c r="I94" s="42" t="s">
        <v>9</v>
      </c>
      <c r="J94" s="42" t="s">
        <v>10</v>
      </c>
      <c r="K94" s="43" t="s">
        <v>11</v>
      </c>
      <c r="L94" s="53" t="s">
        <v>20</v>
      </c>
    </row>
    <row r="95" spans="3:12">
      <c r="C95" s="113" t="s">
        <v>72</v>
      </c>
      <c r="D95" s="32"/>
      <c r="E95" s="33">
        <v>1</v>
      </c>
      <c r="F95" s="21">
        <v>1</v>
      </c>
      <c r="G95" s="21"/>
      <c r="H95" s="21">
        <v>2</v>
      </c>
      <c r="I95" s="21">
        <v>1</v>
      </c>
      <c r="J95" s="21"/>
      <c r="K95" s="22">
        <v>1</v>
      </c>
      <c r="L95" s="34">
        <f t="shared" ref="L95:L102" si="12">SUM(D95:K95)</f>
        <v>6</v>
      </c>
    </row>
    <row r="96" spans="3:12">
      <c r="C96" s="114" t="s">
        <v>21</v>
      </c>
      <c r="D96" s="35"/>
      <c r="E96" s="36">
        <v>1</v>
      </c>
      <c r="F96" s="11">
        <v>2</v>
      </c>
      <c r="G96" s="11">
        <v>1</v>
      </c>
      <c r="H96" s="11"/>
      <c r="I96" s="11"/>
      <c r="J96" s="11"/>
      <c r="K96" s="37"/>
      <c r="L96" s="24">
        <f t="shared" si="12"/>
        <v>4</v>
      </c>
    </row>
    <row r="97" spans="3:12">
      <c r="C97" s="378" t="s">
        <v>408</v>
      </c>
      <c r="D97" s="35"/>
      <c r="E97" s="36"/>
      <c r="F97" s="11"/>
      <c r="G97" s="11"/>
      <c r="H97" s="11">
        <v>2</v>
      </c>
      <c r="I97" s="11">
        <v>1</v>
      </c>
      <c r="J97" s="11"/>
      <c r="K97" s="37"/>
      <c r="L97" s="24">
        <f t="shared" si="12"/>
        <v>3</v>
      </c>
    </row>
    <row r="98" spans="3:12">
      <c r="C98" s="111" t="s">
        <v>584</v>
      </c>
      <c r="D98" s="38"/>
      <c r="E98" s="8"/>
      <c r="F98" s="9"/>
      <c r="G98" s="9"/>
      <c r="H98" s="9">
        <v>1</v>
      </c>
      <c r="I98" s="9">
        <v>1</v>
      </c>
      <c r="J98" s="9">
        <v>1</v>
      </c>
      <c r="K98" s="13">
        <v>1</v>
      </c>
      <c r="L98" s="25">
        <f t="shared" si="12"/>
        <v>4</v>
      </c>
    </row>
    <row r="99" spans="3:12">
      <c r="C99" s="111" t="s">
        <v>47</v>
      </c>
      <c r="D99" s="38"/>
      <c r="E99" s="8"/>
      <c r="F99" s="9"/>
      <c r="G99" s="9">
        <v>1</v>
      </c>
      <c r="H99" s="9"/>
      <c r="I99" s="9"/>
      <c r="J99" s="9">
        <v>1</v>
      </c>
      <c r="K99" s="13"/>
      <c r="L99" s="25">
        <f t="shared" si="12"/>
        <v>2</v>
      </c>
    </row>
    <row r="100" spans="3:12">
      <c r="C100" s="112" t="s">
        <v>45</v>
      </c>
      <c r="D100" s="38"/>
      <c r="E100" s="8"/>
      <c r="F100" s="9"/>
      <c r="G100" s="9"/>
      <c r="H100" s="9"/>
      <c r="J100" s="9">
        <v>1</v>
      </c>
      <c r="K100" s="13"/>
      <c r="L100" s="25">
        <f t="shared" si="12"/>
        <v>1</v>
      </c>
    </row>
    <row r="101" spans="3:12" ht="15.75" thickBot="1">
      <c r="C101" s="117" t="s">
        <v>399</v>
      </c>
      <c r="D101" s="38"/>
      <c r="E101" s="8"/>
      <c r="F101" s="9"/>
      <c r="G101" s="9"/>
      <c r="H101" s="9"/>
      <c r="I101" s="9">
        <v>1</v>
      </c>
      <c r="J101" s="9"/>
      <c r="K101" s="13"/>
      <c r="L101" s="25">
        <f t="shared" si="12"/>
        <v>1</v>
      </c>
    </row>
    <row r="102" spans="3:12" ht="15.75" thickBot="1">
      <c r="C102" s="119" t="s">
        <v>21</v>
      </c>
      <c r="D102" s="14"/>
      <c r="E102" s="15">
        <v>1</v>
      </c>
      <c r="F102" s="16">
        <v>2</v>
      </c>
      <c r="G102" s="16">
        <v>1</v>
      </c>
      <c r="H102" s="16"/>
      <c r="I102" s="16"/>
      <c r="J102" s="16"/>
      <c r="K102" s="26"/>
      <c r="L102" s="27">
        <f t="shared" si="12"/>
        <v>4</v>
      </c>
    </row>
    <row r="103" spans="3:12" ht="15.75" thickBot="1">
      <c r="C103" s="120" t="s">
        <v>3</v>
      </c>
      <c r="D103" s="39">
        <f>SUM(D95:D102)</f>
        <v>0</v>
      </c>
      <c r="E103" s="40">
        <f>SUM(E95:E102)</f>
        <v>3</v>
      </c>
      <c r="F103" s="29">
        <v>0</v>
      </c>
      <c r="G103" s="29">
        <v>0</v>
      </c>
      <c r="H103" s="29">
        <f>SUM(H95:H102)</f>
        <v>5</v>
      </c>
      <c r="I103" s="29">
        <f>SUM(I95:I102)</f>
        <v>4</v>
      </c>
      <c r="J103" s="29">
        <f>SUM(J95:J102)</f>
        <v>3</v>
      </c>
      <c r="K103" s="30">
        <f>SUM(K95:K102)</f>
        <v>2</v>
      </c>
      <c r="L103" s="31">
        <f>SUM(L95:L102)</f>
        <v>25</v>
      </c>
    </row>
    <row r="104" spans="3:12">
      <c r="C104" s="56"/>
      <c r="D104" s="59"/>
      <c r="E104" s="59"/>
      <c r="F104" s="59"/>
      <c r="G104" s="59"/>
      <c r="H104" s="59"/>
      <c r="I104" s="59"/>
      <c r="J104" s="59"/>
      <c r="K104" s="59"/>
      <c r="L104" s="56"/>
    </row>
    <row r="105" spans="3:12" ht="15.75" thickBot="1">
      <c r="C105" s="56"/>
      <c r="D105" s="59"/>
      <c r="E105" s="59"/>
      <c r="F105" s="59"/>
      <c r="G105" s="59"/>
      <c r="H105" s="59"/>
      <c r="I105" s="59"/>
      <c r="J105" s="59"/>
      <c r="K105" s="59"/>
      <c r="L105" s="56"/>
    </row>
    <row r="106" spans="3:12" ht="15.75" thickBot="1">
      <c r="C106" s="596" t="s">
        <v>2</v>
      </c>
      <c r="D106" s="598" t="s">
        <v>657</v>
      </c>
      <c r="E106" s="574"/>
      <c r="F106" s="574"/>
      <c r="G106" s="574"/>
      <c r="H106" s="574"/>
      <c r="I106" s="574"/>
      <c r="J106" s="574"/>
      <c r="K106" s="574"/>
      <c r="L106" s="575"/>
    </row>
    <row r="107" spans="3:12" ht="16.5" thickTop="1" thickBot="1">
      <c r="C107" s="597"/>
      <c r="D107" s="469" t="s">
        <v>4</v>
      </c>
      <c r="E107" s="42" t="s">
        <v>5</v>
      </c>
      <c r="F107" s="42" t="s">
        <v>6</v>
      </c>
      <c r="G107" s="42" t="s">
        <v>7</v>
      </c>
      <c r="H107" s="42" t="s">
        <v>8</v>
      </c>
      <c r="I107" s="42" t="s">
        <v>9</v>
      </c>
      <c r="J107" s="42" t="s">
        <v>10</v>
      </c>
      <c r="K107" s="43" t="s">
        <v>11</v>
      </c>
      <c r="L107" s="53" t="s">
        <v>20</v>
      </c>
    </row>
    <row r="108" spans="3:12" ht="21" customHeight="1">
      <c r="C108" s="113" t="s">
        <v>72</v>
      </c>
      <c r="D108" s="470"/>
      <c r="E108" s="33"/>
      <c r="F108" s="21">
        <v>1</v>
      </c>
      <c r="G108" s="21"/>
      <c r="H108" s="21"/>
      <c r="I108" s="21">
        <v>1</v>
      </c>
      <c r="J108" s="21"/>
      <c r="K108" s="22">
        <v>1</v>
      </c>
      <c r="L108" s="34">
        <f>SUM(D108:K108)</f>
        <v>3</v>
      </c>
    </row>
    <row r="109" spans="3:12" ht="21" customHeight="1">
      <c r="C109" s="471" t="s">
        <v>47</v>
      </c>
      <c r="D109" s="466"/>
      <c r="E109" s="8"/>
      <c r="F109" s="9"/>
      <c r="G109" s="9">
        <v>1</v>
      </c>
      <c r="H109" s="9">
        <v>1</v>
      </c>
      <c r="I109" s="9"/>
      <c r="J109" s="9">
        <v>2</v>
      </c>
      <c r="K109" s="13"/>
      <c r="L109" s="34">
        <f t="shared" ref="L109:L114" si="13">SUM(D109:K109)</f>
        <v>4</v>
      </c>
    </row>
    <row r="110" spans="3:12" ht="21" customHeight="1">
      <c r="C110" s="472" t="s">
        <v>45</v>
      </c>
      <c r="D110" s="466">
        <v>1</v>
      </c>
      <c r="E110" s="8">
        <v>1</v>
      </c>
      <c r="F110" s="9"/>
      <c r="G110" s="9"/>
      <c r="H110" s="9">
        <v>1</v>
      </c>
      <c r="I110" s="9">
        <v>1</v>
      </c>
      <c r="J110" s="9">
        <v>2</v>
      </c>
      <c r="K110" s="13"/>
      <c r="L110" s="34">
        <f t="shared" si="13"/>
        <v>6</v>
      </c>
    </row>
    <row r="111" spans="3:12" ht="21" customHeight="1">
      <c r="C111" s="378" t="s">
        <v>17</v>
      </c>
      <c r="D111" s="466">
        <v>1</v>
      </c>
      <c r="E111" s="8"/>
      <c r="F111" s="9">
        <v>1</v>
      </c>
      <c r="G111" s="9"/>
      <c r="H111" s="9"/>
      <c r="I111" s="9"/>
      <c r="J111" s="9"/>
      <c r="K111" s="389"/>
      <c r="L111" s="34">
        <f t="shared" si="13"/>
        <v>2</v>
      </c>
    </row>
    <row r="112" spans="3:12" ht="21" customHeight="1">
      <c r="C112" s="378" t="s">
        <v>408</v>
      </c>
      <c r="D112" s="466"/>
      <c r="E112" s="467"/>
      <c r="F112" s="468"/>
      <c r="G112" s="468"/>
      <c r="H112" s="468">
        <v>1</v>
      </c>
      <c r="I112" s="468">
        <v>1</v>
      </c>
      <c r="J112" s="468"/>
      <c r="K112" s="389"/>
      <c r="L112" s="34">
        <f t="shared" si="13"/>
        <v>2</v>
      </c>
    </row>
    <row r="113" spans="3:12" ht="21" customHeight="1" thickBot="1">
      <c r="C113" s="117" t="s">
        <v>585</v>
      </c>
      <c r="D113" s="466"/>
      <c r="E113" s="467"/>
      <c r="F113" s="468"/>
      <c r="G113" s="468"/>
      <c r="H113" s="468"/>
      <c r="I113" s="468"/>
      <c r="J113" s="468">
        <v>1</v>
      </c>
      <c r="K113" s="389"/>
      <c r="L113" s="34">
        <f t="shared" si="13"/>
        <v>1</v>
      </c>
    </row>
    <row r="114" spans="3:12" ht="21" customHeight="1" thickBot="1">
      <c r="C114" s="117" t="s">
        <v>586</v>
      </c>
      <c r="D114" s="466">
        <v>1</v>
      </c>
      <c r="E114" s="8">
        <v>1</v>
      </c>
      <c r="F114" s="9"/>
      <c r="G114" s="9"/>
      <c r="H114" s="9"/>
      <c r="I114" s="9"/>
      <c r="J114" s="9"/>
      <c r="K114" s="13"/>
      <c r="L114" s="34">
        <f t="shared" si="13"/>
        <v>2</v>
      </c>
    </row>
    <row r="115" spans="3:12" ht="15.75" thickBot="1">
      <c r="C115" s="120" t="s">
        <v>3</v>
      </c>
      <c r="D115" s="39">
        <v>0</v>
      </c>
      <c r="E115" s="40">
        <f>SUM(E108:E114)</f>
        <v>2</v>
      </c>
      <c r="F115" s="40">
        <f t="shared" ref="F115:K115" si="14">SUM(F108:F114)</f>
        <v>2</v>
      </c>
      <c r="G115" s="40">
        <f t="shared" si="14"/>
        <v>1</v>
      </c>
      <c r="H115" s="40">
        <f t="shared" si="14"/>
        <v>3</v>
      </c>
      <c r="I115" s="40">
        <f t="shared" si="14"/>
        <v>3</v>
      </c>
      <c r="J115" s="40">
        <f t="shared" si="14"/>
        <v>5</v>
      </c>
      <c r="K115" s="40">
        <f t="shared" si="14"/>
        <v>1</v>
      </c>
      <c r="L115" s="31">
        <f>SUM(L108:L114)</f>
        <v>20</v>
      </c>
    </row>
    <row r="116" spans="3:12">
      <c r="C116" s="56"/>
      <c r="D116" s="20"/>
      <c r="E116" s="20"/>
      <c r="F116" s="20"/>
      <c r="G116" s="20"/>
      <c r="H116" s="20"/>
      <c r="I116" s="20"/>
      <c r="J116" s="20"/>
      <c r="K116" s="20"/>
      <c r="L116" s="56"/>
    </row>
    <row r="117" spans="3:12" ht="15.75" thickBot="1">
      <c r="C117" s="124"/>
      <c r="D117" s="3"/>
      <c r="E117" s="3"/>
      <c r="F117" s="3"/>
      <c r="G117" s="3"/>
      <c r="H117" s="3"/>
      <c r="I117" s="3"/>
      <c r="J117" s="3"/>
      <c r="K117" s="3"/>
      <c r="L117" s="3"/>
    </row>
    <row r="118" spans="3:12" ht="15.75" thickBot="1">
      <c r="C118" s="571" t="s">
        <v>2</v>
      </c>
      <c r="D118" s="573" t="s">
        <v>658</v>
      </c>
      <c r="E118" s="574"/>
      <c r="F118" s="574"/>
      <c r="G118" s="574"/>
      <c r="H118" s="574"/>
      <c r="I118" s="574"/>
      <c r="J118" s="574"/>
      <c r="K118" s="574"/>
      <c r="L118" s="575"/>
    </row>
    <row r="119" spans="3:12" ht="16.5" thickTop="1" thickBot="1">
      <c r="C119" s="572"/>
      <c r="D119" s="41" t="s">
        <v>4</v>
      </c>
      <c r="E119" s="42" t="s">
        <v>5</v>
      </c>
      <c r="F119" s="42" t="s">
        <v>6</v>
      </c>
      <c r="G119" s="42" t="s">
        <v>7</v>
      </c>
      <c r="H119" s="42" t="s">
        <v>8</v>
      </c>
      <c r="I119" s="42" t="s">
        <v>9</v>
      </c>
      <c r="J119" s="42" t="s">
        <v>10</v>
      </c>
      <c r="K119" s="43" t="s">
        <v>11</v>
      </c>
      <c r="L119" s="53" t="s">
        <v>20</v>
      </c>
    </row>
    <row r="120" spans="3:12" ht="18.75" customHeight="1">
      <c r="C120" s="113" t="s">
        <v>72</v>
      </c>
      <c r="D120" s="32">
        <v>3</v>
      </c>
      <c r="E120" s="33">
        <v>1</v>
      </c>
      <c r="F120" s="21"/>
      <c r="G120" s="21">
        <v>1</v>
      </c>
      <c r="H120" s="21">
        <v>2</v>
      </c>
      <c r="I120" s="21">
        <v>2</v>
      </c>
      <c r="J120" s="21">
        <v>2</v>
      </c>
      <c r="K120" s="22">
        <v>1</v>
      </c>
      <c r="L120" s="34">
        <f>SUM(D120:K120)</f>
        <v>12</v>
      </c>
    </row>
    <row r="121" spans="3:12" ht="18.75" customHeight="1">
      <c r="C121" s="118" t="s">
        <v>47</v>
      </c>
      <c r="D121" s="38"/>
      <c r="E121" s="8"/>
      <c r="F121" s="9"/>
      <c r="G121" s="9">
        <v>1</v>
      </c>
      <c r="H121" s="9"/>
      <c r="I121" s="9"/>
      <c r="J121" s="9">
        <v>1</v>
      </c>
      <c r="K121" s="13"/>
      <c r="L121" s="34">
        <f t="shared" ref="L121:L128" si="15">SUM(D121:K121)</f>
        <v>2</v>
      </c>
    </row>
    <row r="122" spans="3:12" ht="18.75" customHeight="1">
      <c r="C122" s="108" t="s">
        <v>395</v>
      </c>
      <c r="D122" s="38">
        <v>1</v>
      </c>
      <c r="E122" s="8">
        <v>1</v>
      </c>
      <c r="F122" s="9"/>
      <c r="G122" s="9"/>
      <c r="H122" s="9">
        <v>1</v>
      </c>
      <c r="I122" s="9">
        <v>1</v>
      </c>
      <c r="J122" s="9">
        <v>1</v>
      </c>
      <c r="K122" s="13"/>
      <c r="L122" s="34">
        <f t="shared" si="15"/>
        <v>5</v>
      </c>
    </row>
    <row r="123" spans="3:12" ht="18.75" customHeight="1" thickBot="1">
      <c r="C123" s="105" t="s">
        <v>21</v>
      </c>
      <c r="D123" s="38">
        <v>1</v>
      </c>
      <c r="E123" s="8"/>
      <c r="F123" s="9">
        <v>2</v>
      </c>
      <c r="G123" s="9">
        <v>1</v>
      </c>
      <c r="H123" s="9">
        <v>1</v>
      </c>
      <c r="I123" s="9"/>
      <c r="J123" s="9"/>
      <c r="K123" s="13"/>
      <c r="L123" s="34">
        <f t="shared" si="15"/>
        <v>5</v>
      </c>
    </row>
    <row r="124" spans="3:12" ht="18.75" customHeight="1">
      <c r="C124" s="107" t="s">
        <v>15</v>
      </c>
      <c r="D124" s="38"/>
      <c r="E124" s="8">
        <v>1</v>
      </c>
      <c r="F124" s="9">
        <v>1</v>
      </c>
      <c r="G124" s="9">
        <v>2</v>
      </c>
      <c r="H124" s="9">
        <v>1</v>
      </c>
      <c r="I124" s="9"/>
      <c r="J124" s="9"/>
      <c r="K124" s="13">
        <v>1</v>
      </c>
      <c r="L124" s="34">
        <f>SUM(D124:K124)</f>
        <v>6</v>
      </c>
    </row>
    <row r="125" spans="3:12" ht="18.75" customHeight="1">
      <c r="C125" s="107" t="s">
        <v>400</v>
      </c>
      <c r="D125" s="38"/>
      <c r="E125" s="8"/>
      <c r="F125" s="9"/>
      <c r="G125" s="9"/>
      <c r="H125" s="9">
        <v>1</v>
      </c>
      <c r="I125" s="9"/>
      <c r="J125" s="9"/>
      <c r="K125" s="13"/>
      <c r="L125" s="34">
        <f t="shared" si="15"/>
        <v>1</v>
      </c>
    </row>
    <row r="126" spans="3:12" ht="18.75" customHeight="1">
      <c r="C126" s="115" t="s">
        <v>271</v>
      </c>
      <c r="D126" s="14"/>
      <c r="E126" s="15"/>
      <c r="F126" s="16"/>
      <c r="G126" s="16"/>
      <c r="H126" s="16">
        <v>2</v>
      </c>
      <c r="I126" s="16"/>
      <c r="J126" s="16"/>
      <c r="K126" s="26"/>
      <c r="L126" s="34">
        <f>SUM(D126:K126)</f>
        <v>2</v>
      </c>
    </row>
    <row r="127" spans="3:12" ht="18.75" customHeight="1">
      <c r="C127" s="483" t="s">
        <v>761</v>
      </c>
      <c r="D127" s="484"/>
      <c r="E127" s="485"/>
      <c r="F127" s="486"/>
      <c r="G127" s="486"/>
      <c r="H127" s="486"/>
      <c r="I127" s="486">
        <v>1</v>
      </c>
      <c r="J127" s="486"/>
      <c r="K127" s="487"/>
      <c r="L127" s="390">
        <f>SUM(D127:K127)</f>
        <v>1</v>
      </c>
    </row>
    <row r="128" spans="3:12" ht="30.75" customHeight="1" thickBot="1">
      <c r="C128" s="105" t="s">
        <v>760</v>
      </c>
      <c r="D128" s="14">
        <v>3</v>
      </c>
      <c r="E128" s="15"/>
      <c r="F128" s="16"/>
      <c r="G128" s="16">
        <v>1</v>
      </c>
      <c r="H128" s="16">
        <v>1</v>
      </c>
      <c r="I128" s="16"/>
      <c r="J128" s="16"/>
      <c r="K128" s="26">
        <v>1</v>
      </c>
      <c r="L128" s="34">
        <f t="shared" si="15"/>
        <v>6</v>
      </c>
    </row>
    <row r="129" spans="3:12" ht="21.75" customHeight="1" thickBot="1">
      <c r="C129" s="116" t="s">
        <v>3</v>
      </c>
      <c r="D129" s="39">
        <f>SUM(D120:D128)</f>
        <v>8</v>
      </c>
      <c r="E129" s="39">
        <f t="shared" ref="E129:K129" si="16">SUM(E120:E128)</f>
        <v>3</v>
      </c>
      <c r="F129" s="39">
        <f t="shared" si="16"/>
        <v>3</v>
      </c>
      <c r="G129" s="39">
        <f t="shared" si="16"/>
        <v>6</v>
      </c>
      <c r="H129" s="39">
        <f t="shared" si="16"/>
        <v>9</v>
      </c>
      <c r="I129" s="39">
        <f t="shared" si="16"/>
        <v>4</v>
      </c>
      <c r="J129" s="39">
        <f t="shared" si="16"/>
        <v>4</v>
      </c>
      <c r="K129" s="39">
        <f t="shared" si="16"/>
        <v>3</v>
      </c>
      <c r="L129" s="31">
        <f>SUM(L120:L128)</f>
        <v>40</v>
      </c>
    </row>
    <row r="130" spans="3:12" ht="15.75" thickBot="1">
      <c r="C130" s="56"/>
      <c r="D130" s="20"/>
      <c r="E130" s="20"/>
      <c r="F130" s="20"/>
      <c r="G130" s="20"/>
      <c r="H130" s="20"/>
      <c r="I130" s="20"/>
      <c r="J130" s="20"/>
      <c r="K130" s="20"/>
      <c r="L130" s="275"/>
    </row>
    <row r="131" spans="3:12" ht="15.75" thickBot="1">
      <c r="C131" s="594" t="s">
        <v>2</v>
      </c>
      <c r="D131" s="574" t="s">
        <v>889</v>
      </c>
      <c r="E131" s="574"/>
      <c r="F131" s="574"/>
      <c r="G131" s="574"/>
      <c r="H131" s="574"/>
      <c r="I131" s="574"/>
      <c r="J131" s="574"/>
      <c r="K131" s="574"/>
      <c r="L131" s="595"/>
    </row>
    <row r="132" spans="3:12" ht="16.5" thickTop="1" thickBot="1">
      <c r="C132" s="593"/>
      <c r="D132" s="41" t="s">
        <v>4</v>
      </c>
      <c r="E132" s="42" t="s">
        <v>5</v>
      </c>
      <c r="F132" s="42" t="s">
        <v>6</v>
      </c>
      <c r="G132" s="42" t="s">
        <v>7</v>
      </c>
      <c r="H132" s="42" t="s">
        <v>8</v>
      </c>
      <c r="I132" s="42" t="s">
        <v>9</v>
      </c>
      <c r="J132" s="42" t="s">
        <v>10</v>
      </c>
      <c r="K132" s="43" t="s">
        <v>11</v>
      </c>
      <c r="L132" s="103" t="s">
        <v>20</v>
      </c>
    </row>
    <row r="133" spans="3:12">
      <c r="C133" s="113" t="s">
        <v>45</v>
      </c>
      <c r="D133" s="8"/>
      <c r="E133" s="16"/>
      <c r="F133" s="9">
        <v>1</v>
      </c>
      <c r="G133" s="9">
        <v>1</v>
      </c>
      <c r="H133" s="9">
        <v>2</v>
      </c>
      <c r="I133" s="9"/>
      <c r="J133" s="9">
        <v>2</v>
      </c>
      <c r="K133" s="13">
        <v>1</v>
      </c>
      <c r="L133" s="102">
        <f>SUM(D133:K133)</f>
        <v>7</v>
      </c>
    </row>
    <row r="134" spans="3:12">
      <c r="C134" s="112" t="s">
        <v>768</v>
      </c>
      <c r="D134" s="101"/>
      <c r="E134" s="90"/>
      <c r="F134" s="8">
        <v>2</v>
      </c>
      <c r="G134" s="9">
        <v>1</v>
      </c>
      <c r="H134" s="9"/>
      <c r="I134" s="9"/>
      <c r="J134" s="9"/>
      <c r="K134" s="13"/>
      <c r="L134" s="102">
        <f t="shared" ref="L134:L137" si="17">SUM(D134:K134)</f>
        <v>3</v>
      </c>
    </row>
    <row r="135" spans="3:12">
      <c r="C135" s="107" t="s">
        <v>44</v>
      </c>
      <c r="D135" s="8"/>
      <c r="E135" s="21"/>
      <c r="F135" s="9"/>
      <c r="G135" s="9"/>
      <c r="H135" s="9"/>
      <c r="I135" s="9"/>
      <c r="J135" s="9">
        <v>1</v>
      </c>
      <c r="K135" s="13"/>
      <c r="L135" s="102">
        <f t="shared" si="17"/>
        <v>1</v>
      </c>
    </row>
    <row r="136" spans="3:12">
      <c r="C136" s="115" t="s">
        <v>404</v>
      </c>
      <c r="D136" s="15"/>
      <c r="E136" s="16"/>
      <c r="F136" s="16">
        <v>1</v>
      </c>
      <c r="G136" s="16"/>
      <c r="H136" s="16"/>
      <c r="I136" s="16"/>
      <c r="J136" s="16"/>
      <c r="K136" s="26"/>
      <c r="L136" s="102">
        <f t="shared" si="17"/>
        <v>1</v>
      </c>
    </row>
    <row r="137" spans="3:12" ht="15.75" thickBot="1">
      <c r="C137" s="105" t="s">
        <v>585</v>
      </c>
      <c r="D137" s="15"/>
      <c r="E137" s="16"/>
      <c r="F137" s="16"/>
      <c r="G137" s="16"/>
      <c r="H137" s="16"/>
      <c r="I137" s="16"/>
      <c r="J137" s="16">
        <v>1</v>
      </c>
      <c r="K137" s="26"/>
      <c r="L137" s="102">
        <f t="shared" si="17"/>
        <v>1</v>
      </c>
    </row>
    <row r="138" spans="3:12" ht="16.5" customHeight="1" thickBot="1">
      <c r="C138" s="116" t="s">
        <v>3</v>
      </c>
      <c r="D138" s="44">
        <f t="shared" ref="D138:G138" si="18">SUM(D133:D137)</f>
        <v>0</v>
      </c>
      <c r="E138" s="44">
        <f t="shared" si="18"/>
        <v>0</v>
      </c>
      <c r="F138" s="44">
        <f t="shared" si="18"/>
        <v>4</v>
      </c>
      <c r="G138" s="44">
        <f t="shared" si="18"/>
        <v>2</v>
      </c>
      <c r="H138" s="44">
        <f>SUM(H133:H137)</f>
        <v>2</v>
      </c>
      <c r="I138" s="44">
        <f t="shared" ref="I138:K138" si="19">SUM(I133:I137)</f>
        <v>0</v>
      </c>
      <c r="J138" s="44">
        <f t="shared" si="19"/>
        <v>4</v>
      </c>
      <c r="K138" s="44">
        <f t="shared" si="19"/>
        <v>1</v>
      </c>
      <c r="L138" s="45">
        <f>SUM(L133:L137)</f>
        <v>13</v>
      </c>
    </row>
    <row r="139" spans="3:12" ht="16.5" customHeight="1" thickBot="1">
      <c r="C139" s="56"/>
      <c r="D139" s="20"/>
      <c r="E139" s="20"/>
      <c r="F139" s="20"/>
      <c r="G139" s="20"/>
      <c r="H139" s="20"/>
      <c r="I139" s="20"/>
      <c r="J139" s="20"/>
      <c r="K139" s="20"/>
      <c r="L139" s="275"/>
    </row>
    <row r="140" spans="3:12" ht="16.5" customHeight="1" thickBot="1">
      <c r="C140" s="571" t="s">
        <v>2</v>
      </c>
      <c r="D140" s="573" t="s">
        <v>888</v>
      </c>
      <c r="E140" s="574"/>
      <c r="F140" s="574"/>
      <c r="G140" s="574"/>
      <c r="H140" s="574"/>
      <c r="I140" s="574"/>
      <c r="J140" s="574"/>
      <c r="K140" s="574"/>
      <c r="L140" s="575"/>
    </row>
    <row r="141" spans="3:12" ht="16.5" customHeight="1" thickTop="1" thickBot="1">
      <c r="C141" s="572"/>
      <c r="D141" s="41" t="s">
        <v>4</v>
      </c>
      <c r="E141" s="42" t="s">
        <v>5</v>
      </c>
      <c r="F141" s="42" t="s">
        <v>6</v>
      </c>
      <c r="G141" s="42" t="s">
        <v>7</v>
      </c>
      <c r="H141" s="42" t="s">
        <v>8</v>
      </c>
      <c r="I141" s="42" t="s">
        <v>9</v>
      </c>
      <c r="J141" s="42" t="s">
        <v>10</v>
      </c>
      <c r="K141" s="43" t="s">
        <v>11</v>
      </c>
      <c r="L141" s="53" t="s">
        <v>20</v>
      </c>
    </row>
    <row r="142" spans="3:12">
      <c r="C142" s="108" t="s">
        <v>395</v>
      </c>
      <c r="D142" s="38">
        <v>1</v>
      </c>
      <c r="E142" s="8">
        <v>1</v>
      </c>
      <c r="F142" s="9"/>
      <c r="G142" s="9"/>
      <c r="H142" s="9">
        <v>2</v>
      </c>
      <c r="I142" s="9">
        <v>1</v>
      </c>
      <c r="J142" s="9">
        <v>1</v>
      </c>
      <c r="K142" s="13">
        <v>1</v>
      </c>
      <c r="L142" s="34">
        <f>SUM(D142:K142)</f>
        <v>7</v>
      </c>
    </row>
    <row r="143" spans="3:12" ht="15.75" thickBot="1">
      <c r="C143" s="105" t="s">
        <v>21</v>
      </c>
      <c r="D143" s="38"/>
      <c r="E143" s="8">
        <v>1</v>
      </c>
      <c r="F143" s="9">
        <v>2</v>
      </c>
      <c r="G143" s="9">
        <v>1</v>
      </c>
      <c r="H143" s="9"/>
      <c r="I143" s="9"/>
      <c r="J143" s="9">
        <v>1</v>
      </c>
      <c r="K143" s="13"/>
      <c r="L143" s="34">
        <f t="shared" ref="L143:L145" si="20">SUM(D143:K143)</f>
        <v>5</v>
      </c>
    </row>
    <row r="144" spans="3:12" ht="15.75" thickBot="1">
      <c r="C144" s="113" t="s">
        <v>18</v>
      </c>
      <c r="D144" s="32">
        <v>2</v>
      </c>
      <c r="E144" s="33">
        <v>2</v>
      </c>
      <c r="F144" s="21"/>
      <c r="G144" s="21"/>
      <c r="H144" s="21">
        <v>1</v>
      </c>
      <c r="I144" s="21"/>
      <c r="J144" s="21"/>
      <c r="K144" s="13"/>
      <c r="L144" s="34">
        <f t="shared" si="20"/>
        <v>5</v>
      </c>
    </row>
    <row r="145" spans="3:12">
      <c r="C145" s="113" t="s">
        <v>72</v>
      </c>
      <c r="D145" s="32"/>
      <c r="E145" s="33"/>
      <c r="F145" s="21">
        <v>1</v>
      </c>
      <c r="G145" s="21"/>
      <c r="H145" s="21"/>
      <c r="I145" s="21">
        <v>1</v>
      </c>
      <c r="J145" s="21">
        <v>1</v>
      </c>
      <c r="K145" s="13"/>
      <c r="L145" s="34">
        <f t="shared" si="20"/>
        <v>3</v>
      </c>
    </row>
    <row r="146" spans="3:12" ht="15.75" thickBot="1">
      <c r="C146" s="105" t="s">
        <v>17</v>
      </c>
      <c r="D146" s="38">
        <v>2</v>
      </c>
      <c r="E146" s="8"/>
      <c r="F146" s="9">
        <v>1</v>
      </c>
      <c r="G146" s="9"/>
      <c r="H146" s="9"/>
      <c r="I146" s="9"/>
      <c r="J146" s="9"/>
      <c r="K146" s="13"/>
      <c r="L146" s="34">
        <f>SUM(D146:K146)</f>
        <v>3</v>
      </c>
    </row>
    <row r="147" spans="3:12">
      <c r="C147" s="107" t="s">
        <v>15</v>
      </c>
      <c r="D147" s="38"/>
      <c r="E147" s="8">
        <v>1</v>
      </c>
      <c r="F147" s="9">
        <v>1</v>
      </c>
      <c r="G147" s="9"/>
      <c r="H147" s="9"/>
      <c r="I147" s="9"/>
      <c r="J147" s="9"/>
      <c r="K147" s="13">
        <v>1</v>
      </c>
      <c r="L147" s="34">
        <f t="shared" ref="L147" si="21">SUM(D147:K147)</f>
        <v>3</v>
      </c>
    </row>
    <row r="148" spans="3:12">
      <c r="C148" s="115" t="s">
        <v>271</v>
      </c>
      <c r="D148" s="38"/>
      <c r="E148" s="8"/>
      <c r="F148" s="9"/>
      <c r="G148" s="9"/>
      <c r="H148" s="9">
        <v>2</v>
      </c>
      <c r="I148" s="9"/>
      <c r="J148" s="9"/>
      <c r="K148" s="13"/>
      <c r="L148" s="34">
        <f>SUM(D148:K148)</f>
        <v>2</v>
      </c>
    </row>
    <row r="149" spans="3:12">
      <c r="C149" s="115" t="s">
        <v>44</v>
      </c>
      <c r="D149" s="14"/>
      <c r="E149" s="15"/>
      <c r="F149" s="16"/>
      <c r="G149" s="16"/>
      <c r="H149" s="16"/>
      <c r="I149" s="16"/>
      <c r="J149" s="16">
        <v>1</v>
      </c>
      <c r="K149" s="26"/>
      <c r="L149" s="390">
        <f>SUM(D149:K149)</f>
        <v>1</v>
      </c>
    </row>
    <row r="150" spans="3:12" ht="15.75" thickBot="1">
      <c r="C150" s="483" t="s">
        <v>878</v>
      </c>
      <c r="D150" s="484"/>
      <c r="E150" s="485"/>
      <c r="F150" s="486"/>
      <c r="G150" s="486"/>
      <c r="H150" s="486"/>
      <c r="I150" s="486"/>
      <c r="J150" s="486">
        <v>1</v>
      </c>
      <c r="K150" s="487"/>
      <c r="L150" s="34">
        <f t="shared" ref="L150" si="22">SUM(D150:K150)</f>
        <v>1</v>
      </c>
    </row>
    <row r="151" spans="3:12" ht="15.75" thickBot="1">
      <c r="C151" s="116" t="s">
        <v>3</v>
      </c>
      <c r="D151" s="39">
        <f>SUM(D142:D150)</f>
        <v>5</v>
      </c>
      <c r="E151" s="39">
        <f t="shared" ref="E151:K151" si="23">SUM(E142:E150)</f>
        <v>5</v>
      </c>
      <c r="F151" s="39">
        <f t="shared" si="23"/>
        <v>5</v>
      </c>
      <c r="G151" s="39">
        <f t="shared" si="23"/>
        <v>1</v>
      </c>
      <c r="H151" s="39">
        <f t="shared" si="23"/>
        <v>5</v>
      </c>
      <c r="I151" s="39">
        <f t="shared" si="23"/>
        <v>2</v>
      </c>
      <c r="J151" s="39">
        <f t="shared" si="23"/>
        <v>5</v>
      </c>
      <c r="K151" s="39">
        <f t="shared" si="23"/>
        <v>2</v>
      </c>
      <c r="L151" s="31">
        <f>SUM(L142:L150)</f>
        <v>30</v>
      </c>
    </row>
  </sheetData>
  <mergeCells count="26">
    <mergeCell ref="C131:C132"/>
    <mergeCell ref="D131:L131"/>
    <mergeCell ref="C140:C141"/>
    <mergeCell ref="D140:L140"/>
    <mergeCell ref="C106:C107"/>
    <mergeCell ref="D106:L106"/>
    <mergeCell ref="C118:C119"/>
    <mergeCell ref="D118:L118"/>
    <mergeCell ref="E1:G1"/>
    <mergeCell ref="B3:L3"/>
    <mergeCell ref="B5:B6"/>
    <mergeCell ref="C5:C6"/>
    <mergeCell ref="D5:L5"/>
    <mergeCell ref="C48:C49"/>
    <mergeCell ref="D48:L48"/>
    <mergeCell ref="C93:C94"/>
    <mergeCell ref="D93:L93"/>
    <mergeCell ref="B7:B28"/>
    <mergeCell ref="C32:C33"/>
    <mergeCell ref="D32:L32"/>
    <mergeCell ref="C60:C61"/>
    <mergeCell ref="D60:L60"/>
    <mergeCell ref="C84:C85"/>
    <mergeCell ref="D84:L84"/>
    <mergeCell ref="C73:C74"/>
    <mergeCell ref="D73:L7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133"/>
  <sheetViews>
    <sheetView topLeftCell="A114" workbookViewId="0">
      <selection sqref="A1:L131"/>
    </sheetView>
  </sheetViews>
  <sheetFormatPr defaultRowHeight="15"/>
  <cols>
    <col min="3" max="3" width="13.140625" customWidth="1"/>
    <col min="4" max="4" width="16.85546875" customWidth="1"/>
    <col min="8" max="8" width="10.28515625" customWidth="1"/>
    <col min="9" max="10" width="9.7109375" customWidth="1"/>
    <col min="12" max="12" width="10.42578125" customWidth="1"/>
    <col min="13" max="13" width="12.5703125" customWidth="1"/>
  </cols>
  <sheetData>
    <row r="1" spans="1:13" ht="24" thickBot="1">
      <c r="A1" s="724" t="s">
        <v>659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6"/>
    </row>
    <row r="2" spans="1:13" ht="21" customHeight="1" thickBot="1">
      <c r="A2" s="724" t="s">
        <v>660</v>
      </c>
      <c r="B2" s="857"/>
      <c r="C2" s="857"/>
      <c r="D2" s="857"/>
      <c r="E2" s="857"/>
      <c r="F2" s="857"/>
      <c r="G2" s="857"/>
      <c r="H2" s="857"/>
      <c r="I2" s="857"/>
      <c r="J2" s="857"/>
      <c r="K2" s="857"/>
      <c r="L2" s="858"/>
    </row>
    <row r="3" spans="1:13" ht="63.75" thickBot="1">
      <c r="A3" s="74" t="s">
        <v>75</v>
      </c>
      <c r="B3" s="75" t="s">
        <v>76</v>
      </c>
      <c r="C3" s="75" t="s">
        <v>77</v>
      </c>
      <c r="D3" s="75" t="s">
        <v>78</v>
      </c>
      <c r="E3" s="76" t="s">
        <v>79</v>
      </c>
      <c r="F3" s="76" t="s">
        <v>80</v>
      </c>
      <c r="G3" s="76" t="s">
        <v>81</v>
      </c>
      <c r="H3" s="76" t="s">
        <v>764</v>
      </c>
      <c r="I3" s="76" t="s">
        <v>765</v>
      </c>
      <c r="J3" s="76" t="s">
        <v>60</v>
      </c>
      <c r="K3" s="76" t="s">
        <v>661</v>
      </c>
      <c r="L3" s="77" t="s">
        <v>82</v>
      </c>
    </row>
    <row r="4" spans="1:13" ht="15.75" thickBot="1">
      <c r="A4" s="672" t="s">
        <v>83</v>
      </c>
      <c r="B4" s="709"/>
      <c r="C4" s="709"/>
      <c r="D4" s="709"/>
      <c r="E4" s="709"/>
      <c r="F4" s="709"/>
      <c r="G4" s="709"/>
      <c r="H4" s="709"/>
      <c r="I4" s="709"/>
      <c r="J4" s="709"/>
      <c r="K4" s="709"/>
      <c r="L4" s="711"/>
    </row>
    <row r="5" spans="1:13">
      <c r="A5" s="859">
        <v>1</v>
      </c>
      <c r="B5" s="860" t="s">
        <v>662</v>
      </c>
      <c r="C5" s="861" t="s">
        <v>395</v>
      </c>
      <c r="D5" s="473" t="s">
        <v>523</v>
      </c>
      <c r="E5" s="862">
        <v>0.4375</v>
      </c>
      <c r="F5" s="863">
        <v>0.47393518518518518</v>
      </c>
      <c r="G5" s="864">
        <f t="shared" ref="G5" si="0">F5-E5</f>
        <v>3.6435185185185182E-2</v>
      </c>
      <c r="H5" s="865">
        <v>100</v>
      </c>
      <c r="I5" s="866">
        <v>10</v>
      </c>
      <c r="J5" s="865">
        <v>30</v>
      </c>
      <c r="K5" s="866">
        <v>5</v>
      </c>
      <c r="L5" s="723">
        <f>SUM(H5:J5)</f>
        <v>140</v>
      </c>
    </row>
    <row r="6" spans="1:13">
      <c r="A6" s="859"/>
      <c r="B6" s="860"/>
      <c r="C6" s="861"/>
      <c r="D6" s="474" t="s">
        <v>524</v>
      </c>
      <c r="E6" s="862"/>
      <c r="F6" s="863"/>
      <c r="G6" s="864"/>
      <c r="H6" s="865"/>
      <c r="I6" s="866"/>
      <c r="J6" s="865"/>
      <c r="K6" s="866"/>
      <c r="L6" s="721"/>
    </row>
    <row r="7" spans="1:13">
      <c r="A7" s="859"/>
      <c r="B7" s="860"/>
      <c r="C7" s="861"/>
      <c r="D7" s="475" t="s">
        <v>307</v>
      </c>
      <c r="E7" s="862"/>
      <c r="F7" s="863"/>
      <c r="G7" s="864"/>
      <c r="H7" s="865"/>
      <c r="I7" s="866"/>
      <c r="J7" s="865"/>
      <c r="K7" s="866"/>
      <c r="L7" s="721"/>
    </row>
    <row r="8" spans="1:13">
      <c r="A8" s="859">
        <v>2</v>
      </c>
      <c r="B8" s="860" t="s">
        <v>84</v>
      </c>
      <c r="C8" s="861" t="s">
        <v>72</v>
      </c>
      <c r="D8" s="473" t="s">
        <v>663</v>
      </c>
      <c r="E8" s="862">
        <v>0.44444444444444442</v>
      </c>
      <c r="F8" s="863">
        <v>0.5135763888888889</v>
      </c>
      <c r="G8" s="864">
        <f t="shared" ref="G8" si="1">F8-E8</f>
        <v>6.9131944444444482E-2</v>
      </c>
      <c r="H8" s="865">
        <v>70</v>
      </c>
      <c r="I8" s="866">
        <v>10</v>
      </c>
      <c r="J8" s="865">
        <v>30</v>
      </c>
      <c r="K8" s="866">
        <v>5</v>
      </c>
      <c r="L8" s="723">
        <f t="shared" ref="L8" si="2">SUM(H8:J8)</f>
        <v>110</v>
      </c>
    </row>
    <row r="9" spans="1:13">
      <c r="A9" s="859"/>
      <c r="B9" s="860"/>
      <c r="C9" s="861"/>
      <c r="D9" s="474" t="s">
        <v>664</v>
      </c>
      <c r="E9" s="862"/>
      <c r="F9" s="863"/>
      <c r="G9" s="864"/>
      <c r="H9" s="865"/>
      <c r="I9" s="866"/>
      <c r="J9" s="865"/>
      <c r="K9" s="866"/>
      <c r="L9" s="721"/>
    </row>
    <row r="10" spans="1:13">
      <c r="A10" s="859"/>
      <c r="B10" s="860"/>
      <c r="C10" s="861"/>
      <c r="D10" s="475" t="s">
        <v>665</v>
      </c>
      <c r="E10" s="862"/>
      <c r="F10" s="863"/>
      <c r="G10" s="864"/>
      <c r="H10" s="865"/>
      <c r="I10" s="866"/>
      <c r="J10" s="865"/>
      <c r="K10" s="866"/>
      <c r="L10" s="721"/>
    </row>
    <row r="11" spans="1:13">
      <c r="A11" s="859">
        <v>3</v>
      </c>
      <c r="B11" s="860" t="s">
        <v>666</v>
      </c>
      <c r="C11" s="861" t="s">
        <v>15</v>
      </c>
      <c r="D11" s="473" t="s">
        <v>119</v>
      </c>
      <c r="E11" s="862">
        <v>0.43055555555555558</v>
      </c>
      <c r="F11" s="863">
        <v>0.51305555555555549</v>
      </c>
      <c r="G11" s="864">
        <f t="shared" ref="G11" si="3">F11-E11</f>
        <v>8.2499999999999907E-2</v>
      </c>
      <c r="H11" s="865">
        <v>50</v>
      </c>
      <c r="I11" s="866">
        <v>10</v>
      </c>
      <c r="J11" s="865">
        <v>5</v>
      </c>
      <c r="K11" s="866">
        <v>5</v>
      </c>
      <c r="L11" s="723">
        <f t="shared" ref="L11" si="4">SUM(H11:J11)</f>
        <v>65</v>
      </c>
    </row>
    <row r="12" spans="1:13">
      <c r="A12" s="859"/>
      <c r="B12" s="860"/>
      <c r="C12" s="861"/>
      <c r="D12" s="474" t="s">
        <v>220</v>
      </c>
      <c r="E12" s="862"/>
      <c r="F12" s="863"/>
      <c r="G12" s="864"/>
      <c r="H12" s="865"/>
      <c r="I12" s="866"/>
      <c r="J12" s="865"/>
      <c r="K12" s="866"/>
      <c r="L12" s="721"/>
    </row>
    <row r="13" spans="1:13" ht="15.75" thickBot="1">
      <c r="A13" s="859"/>
      <c r="B13" s="860"/>
      <c r="C13" s="861"/>
      <c r="D13" s="475" t="s">
        <v>219</v>
      </c>
      <c r="E13" s="862"/>
      <c r="F13" s="863"/>
      <c r="G13" s="864"/>
      <c r="H13" s="865"/>
      <c r="I13" s="866"/>
      <c r="J13" s="865"/>
      <c r="K13" s="866"/>
      <c r="L13" s="721"/>
    </row>
    <row r="14" spans="1:13" ht="15.75" thickBot="1">
      <c r="A14" s="672" t="s">
        <v>86</v>
      </c>
      <c r="B14" s="709"/>
      <c r="C14" s="709"/>
      <c r="D14" s="709"/>
      <c r="E14" s="709"/>
      <c r="F14" s="709"/>
      <c r="G14" s="709"/>
      <c r="H14" s="709"/>
      <c r="I14" s="709"/>
      <c r="J14" s="709"/>
      <c r="K14" s="709"/>
      <c r="L14" s="711"/>
    </row>
    <row r="15" spans="1:13">
      <c r="A15" s="867">
        <v>1</v>
      </c>
      <c r="B15" s="860" t="s">
        <v>667</v>
      </c>
      <c r="C15" s="861" t="s">
        <v>72</v>
      </c>
      <c r="D15" s="473" t="s">
        <v>668</v>
      </c>
      <c r="E15" s="862">
        <v>0.44097222222222227</v>
      </c>
      <c r="F15" s="871">
        <v>0.4689814814814815</v>
      </c>
      <c r="G15" s="864">
        <f>F15-E15</f>
        <v>2.8009259259259234E-2</v>
      </c>
      <c r="H15" s="873">
        <v>100</v>
      </c>
      <c r="I15" s="866">
        <v>10</v>
      </c>
      <c r="J15" s="873">
        <v>10</v>
      </c>
      <c r="K15" s="866">
        <v>6</v>
      </c>
      <c r="L15" s="717">
        <f>SUM(H15:J15)</f>
        <v>120</v>
      </c>
    </row>
    <row r="16" spans="1:13">
      <c r="A16" s="867"/>
      <c r="B16" s="860"/>
      <c r="C16" s="861"/>
      <c r="D16" s="474" t="s">
        <v>669</v>
      </c>
      <c r="E16" s="862"/>
      <c r="F16" s="871"/>
      <c r="G16" s="864"/>
      <c r="H16" s="873"/>
      <c r="I16" s="866"/>
      <c r="J16" s="873"/>
      <c r="K16" s="866"/>
      <c r="L16" s="680"/>
      <c r="M16">
        <v>120</v>
      </c>
    </row>
    <row r="17" spans="1:13">
      <c r="A17" s="867"/>
      <c r="B17" s="868"/>
      <c r="C17" s="869"/>
      <c r="D17" s="474" t="s">
        <v>670</v>
      </c>
      <c r="E17" s="870"/>
      <c r="F17" s="872"/>
      <c r="G17" s="864"/>
      <c r="H17" s="874"/>
      <c r="I17" s="875"/>
      <c r="J17" s="874"/>
      <c r="K17" s="875"/>
      <c r="L17" s="680"/>
    </row>
    <row r="18" spans="1:13">
      <c r="A18" s="867">
        <v>2</v>
      </c>
      <c r="B18" s="833" t="s">
        <v>671</v>
      </c>
      <c r="C18" s="683" t="s">
        <v>672</v>
      </c>
      <c r="D18" s="185" t="s">
        <v>673</v>
      </c>
      <c r="E18" s="642">
        <v>0.4513888888888889</v>
      </c>
      <c r="F18" s="864">
        <v>0.50241898148148145</v>
      </c>
      <c r="G18" s="864">
        <f>F18-E18</f>
        <v>5.1030092592592557E-2</v>
      </c>
      <c r="H18" s="873">
        <v>70</v>
      </c>
      <c r="I18" s="866">
        <v>10</v>
      </c>
      <c r="J18" s="876">
        <v>20</v>
      </c>
      <c r="K18" s="877">
        <v>6</v>
      </c>
      <c r="L18" s="717">
        <f t="shared" ref="L18" si="5">SUM(H18:J18)</f>
        <v>100</v>
      </c>
      <c r="M18" s="918" t="s">
        <v>763</v>
      </c>
    </row>
    <row r="19" spans="1:13" ht="15" customHeight="1">
      <c r="A19" s="867"/>
      <c r="B19" s="833"/>
      <c r="C19" s="683"/>
      <c r="D19" s="60" t="s">
        <v>674</v>
      </c>
      <c r="E19" s="642"/>
      <c r="F19" s="864"/>
      <c r="G19" s="864"/>
      <c r="H19" s="873"/>
      <c r="I19" s="866"/>
      <c r="J19" s="876"/>
      <c r="K19" s="877"/>
      <c r="L19" s="680"/>
      <c r="M19" s="918"/>
    </row>
    <row r="20" spans="1:13">
      <c r="A20" s="867"/>
      <c r="B20" s="833"/>
      <c r="C20" s="683"/>
      <c r="D20" s="61" t="s">
        <v>675</v>
      </c>
      <c r="E20" s="642"/>
      <c r="F20" s="864"/>
      <c r="G20" s="864"/>
      <c r="H20" s="874"/>
      <c r="I20" s="875"/>
      <c r="J20" s="876"/>
      <c r="K20" s="877"/>
      <c r="L20" s="680"/>
      <c r="M20" s="918"/>
    </row>
    <row r="21" spans="1:13">
      <c r="A21" s="859">
        <v>3</v>
      </c>
      <c r="B21" s="860" t="s">
        <v>662</v>
      </c>
      <c r="C21" s="861" t="s">
        <v>395</v>
      </c>
      <c r="D21" s="473" t="s">
        <v>517</v>
      </c>
      <c r="E21" s="862">
        <v>0.4201388888888889</v>
      </c>
      <c r="F21" s="871">
        <v>0.48199074074074072</v>
      </c>
      <c r="G21" s="864">
        <f>F21-E21</f>
        <v>6.1851851851851825E-2</v>
      </c>
      <c r="H21" s="873">
        <v>70</v>
      </c>
      <c r="I21" s="866">
        <v>10</v>
      </c>
      <c r="J21" s="873">
        <v>15</v>
      </c>
      <c r="K21" s="866">
        <v>6</v>
      </c>
      <c r="L21" s="717">
        <f t="shared" ref="L21" si="6">SUM(H21:J21)</f>
        <v>95</v>
      </c>
    </row>
    <row r="22" spans="1:13">
      <c r="A22" s="859"/>
      <c r="B22" s="860"/>
      <c r="C22" s="861"/>
      <c r="D22" s="474" t="s">
        <v>518</v>
      </c>
      <c r="E22" s="862"/>
      <c r="F22" s="871"/>
      <c r="G22" s="864"/>
      <c r="H22" s="873"/>
      <c r="I22" s="866"/>
      <c r="J22" s="873"/>
      <c r="K22" s="866"/>
      <c r="L22" s="680"/>
      <c r="M22">
        <v>95</v>
      </c>
    </row>
    <row r="23" spans="1:13">
      <c r="A23" s="878"/>
      <c r="B23" s="868"/>
      <c r="C23" s="869"/>
      <c r="D23" s="474" t="s">
        <v>519</v>
      </c>
      <c r="E23" s="870"/>
      <c r="F23" s="872"/>
      <c r="G23" s="864"/>
      <c r="H23" s="874"/>
      <c r="I23" s="875"/>
      <c r="J23" s="874"/>
      <c r="K23" s="875"/>
      <c r="L23" s="680"/>
    </row>
    <row r="24" spans="1:13">
      <c r="A24" s="859">
        <v>4</v>
      </c>
      <c r="B24" s="860" t="s">
        <v>676</v>
      </c>
      <c r="C24" s="861" t="s">
        <v>72</v>
      </c>
      <c r="D24" s="473" t="s">
        <v>677</v>
      </c>
      <c r="E24" s="862">
        <v>0.43402777777777773</v>
      </c>
      <c r="F24" s="871">
        <v>0.52657407407407408</v>
      </c>
      <c r="G24" s="864">
        <f>F24-E24</f>
        <v>9.2546296296296349E-2</v>
      </c>
      <c r="H24" s="873"/>
      <c r="I24" s="866"/>
      <c r="J24" s="873"/>
      <c r="K24" s="866">
        <v>5</v>
      </c>
      <c r="L24" s="717">
        <f t="shared" ref="L24" si="7">SUM(H24:J24)</f>
        <v>0</v>
      </c>
    </row>
    <row r="25" spans="1:13">
      <c r="A25" s="859"/>
      <c r="B25" s="860"/>
      <c r="C25" s="861"/>
      <c r="D25" s="474" t="s">
        <v>678</v>
      </c>
      <c r="E25" s="862"/>
      <c r="F25" s="871"/>
      <c r="G25" s="864"/>
      <c r="H25" s="873"/>
      <c r="I25" s="866"/>
      <c r="J25" s="873"/>
      <c r="K25" s="866"/>
      <c r="L25" s="680"/>
      <c r="M25">
        <v>0</v>
      </c>
    </row>
    <row r="26" spans="1:13">
      <c r="A26" s="878"/>
      <c r="B26" s="868"/>
      <c r="C26" s="869"/>
      <c r="D26" s="474" t="s">
        <v>679</v>
      </c>
      <c r="E26" s="870"/>
      <c r="F26" s="872"/>
      <c r="G26" s="864"/>
      <c r="H26" s="874"/>
      <c r="I26" s="875"/>
      <c r="J26" s="874"/>
      <c r="K26" s="875"/>
      <c r="L26" s="680"/>
    </row>
    <row r="27" spans="1:13">
      <c r="A27" s="867"/>
      <c r="B27" s="833" t="s">
        <v>680</v>
      </c>
      <c r="C27" s="683" t="s">
        <v>72</v>
      </c>
      <c r="D27" s="185" t="s">
        <v>681</v>
      </c>
      <c r="E27" s="642">
        <v>0.43055555555555558</v>
      </c>
      <c r="F27" s="864">
        <v>0.47405092592592596</v>
      </c>
      <c r="G27" s="864">
        <f>F27-E27</f>
        <v>4.3495370370370379E-2</v>
      </c>
      <c r="H27" s="873"/>
      <c r="I27" s="866"/>
      <c r="J27" s="876">
        <v>20</v>
      </c>
      <c r="K27" s="877">
        <v>6</v>
      </c>
      <c r="L27" s="680" t="s">
        <v>682</v>
      </c>
    </row>
    <row r="28" spans="1:13">
      <c r="A28" s="867"/>
      <c r="B28" s="833"/>
      <c r="C28" s="683"/>
      <c r="D28" s="60" t="s">
        <v>683</v>
      </c>
      <c r="E28" s="642"/>
      <c r="F28" s="864"/>
      <c r="G28" s="864"/>
      <c r="H28" s="873"/>
      <c r="I28" s="866"/>
      <c r="J28" s="876"/>
      <c r="K28" s="877"/>
      <c r="L28" s="680"/>
    </row>
    <row r="29" spans="1:13">
      <c r="A29" s="867"/>
      <c r="B29" s="833"/>
      <c r="C29" s="683"/>
      <c r="D29" s="61"/>
      <c r="E29" s="642"/>
      <c r="F29" s="864"/>
      <c r="G29" s="864"/>
      <c r="H29" s="874"/>
      <c r="I29" s="875"/>
      <c r="J29" s="876"/>
      <c r="K29" s="877"/>
      <c r="L29" s="680"/>
    </row>
    <row r="30" spans="1:13">
      <c r="A30" s="647"/>
      <c r="B30" s="868" t="s">
        <v>477</v>
      </c>
      <c r="C30" s="868" t="s">
        <v>459</v>
      </c>
      <c r="D30" s="473" t="s">
        <v>520</v>
      </c>
      <c r="E30" s="886">
        <v>0.45833333333333331</v>
      </c>
      <c r="F30" s="872">
        <v>0.52738425925925925</v>
      </c>
      <c r="G30" s="651">
        <f>F30-E30</f>
        <v>6.9050925925925932E-2</v>
      </c>
      <c r="H30" s="873"/>
      <c r="I30" s="866"/>
      <c r="J30" s="874">
        <v>5</v>
      </c>
      <c r="K30" s="875">
        <v>6</v>
      </c>
      <c r="L30" s="691" t="s">
        <v>682</v>
      </c>
    </row>
    <row r="31" spans="1:13">
      <c r="A31" s="883"/>
      <c r="B31" s="884"/>
      <c r="C31" s="884"/>
      <c r="D31" s="474" t="s">
        <v>525</v>
      </c>
      <c r="E31" s="887"/>
      <c r="F31" s="889"/>
      <c r="G31" s="891"/>
      <c r="H31" s="873"/>
      <c r="I31" s="866"/>
      <c r="J31" s="879"/>
      <c r="K31" s="881"/>
      <c r="L31" s="745"/>
    </row>
    <row r="32" spans="1:13">
      <c r="A32" s="685"/>
      <c r="B32" s="885"/>
      <c r="C32" s="885"/>
      <c r="D32" s="474" t="s">
        <v>521</v>
      </c>
      <c r="E32" s="888"/>
      <c r="F32" s="890"/>
      <c r="G32" s="689"/>
      <c r="H32" s="874"/>
      <c r="I32" s="875"/>
      <c r="J32" s="880"/>
      <c r="K32" s="882"/>
      <c r="L32" s="762"/>
    </row>
    <row r="33" spans="1:13">
      <c r="A33" s="867"/>
      <c r="B33" s="860" t="s">
        <v>684</v>
      </c>
      <c r="C33" s="861" t="s">
        <v>685</v>
      </c>
      <c r="D33" s="473" t="s">
        <v>686</v>
      </c>
      <c r="E33" s="862">
        <v>0.44791666666666669</v>
      </c>
      <c r="F33" s="871">
        <v>0.53741898148148148</v>
      </c>
      <c r="G33" s="864">
        <f>F33-E33</f>
        <v>8.9502314814814798E-2</v>
      </c>
      <c r="H33" s="873"/>
      <c r="I33" s="866"/>
      <c r="J33" s="873">
        <v>10</v>
      </c>
      <c r="K33" s="866">
        <v>6</v>
      </c>
      <c r="L33" s="680" t="s">
        <v>682</v>
      </c>
    </row>
    <row r="34" spans="1:13">
      <c r="A34" s="867"/>
      <c r="B34" s="860"/>
      <c r="C34" s="861"/>
      <c r="D34" s="474" t="s">
        <v>687</v>
      </c>
      <c r="E34" s="862"/>
      <c r="F34" s="871"/>
      <c r="G34" s="864"/>
      <c r="H34" s="873"/>
      <c r="I34" s="866"/>
      <c r="J34" s="873"/>
      <c r="K34" s="866"/>
      <c r="L34" s="680"/>
    </row>
    <row r="35" spans="1:13">
      <c r="A35" s="867"/>
      <c r="B35" s="868"/>
      <c r="C35" s="869"/>
      <c r="D35" s="474"/>
      <c r="E35" s="870"/>
      <c r="F35" s="872"/>
      <c r="G35" s="864"/>
      <c r="H35" s="874"/>
      <c r="I35" s="875"/>
      <c r="J35" s="874"/>
      <c r="K35" s="875"/>
      <c r="L35" s="680"/>
    </row>
    <row r="36" spans="1:13">
      <c r="A36" s="867"/>
      <c r="B36" s="860" t="s">
        <v>688</v>
      </c>
      <c r="C36" s="861" t="s">
        <v>689</v>
      </c>
      <c r="D36" s="473" t="s">
        <v>690</v>
      </c>
      <c r="E36" s="862">
        <v>0.42708333333333331</v>
      </c>
      <c r="F36" s="871">
        <v>0.54777777777777781</v>
      </c>
      <c r="G36" s="864">
        <f>F36-E36</f>
        <v>0.12069444444444449</v>
      </c>
      <c r="H36" s="873"/>
      <c r="I36" s="866"/>
      <c r="J36" s="873">
        <v>5</v>
      </c>
      <c r="K36" s="866">
        <v>6</v>
      </c>
      <c r="L36" s="680" t="s">
        <v>682</v>
      </c>
    </row>
    <row r="37" spans="1:13">
      <c r="A37" s="867"/>
      <c r="B37" s="860"/>
      <c r="C37" s="861"/>
      <c r="D37" s="474" t="s">
        <v>691</v>
      </c>
      <c r="E37" s="862"/>
      <c r="F37" s="871"/>
      <c r="G37" s="864"/>
      <c r="H37" s="873"/>
      <c r="I37" s="866"/>
      <c r="J37" s="873"/>
      <c r="K37" s="866"/>
      <c r="L37" s="680"/>
    </row>
    <row r="38" spans="1:13" ht="15.75" thickBot="1">
      <c r="A38" s="867"/>
      <c r="B38" s="868"/>
      <c r="C38" s="869"/>
      <c r="D38" s="474" t="s">
        <v>692</v>
      </c>
      <c r="E38" s="870"/>
      <c r="F38" s="872"/>
      <c r="G38" s="864"/>
      <c r="H38" s="874"/>
      <c r="I38" s="875"/>
      <c r="J38" s="874"/>
      <c r="K38" s="875"/>
      <c r="L38" s="680"/>
    </row>
    <row r="39" spans="1:13" ht="15.75" thickBot="1">
      <c r="A39" s="672" t="s">
        <v>88</v>
      </c>
      <c r="B39" s="709"/>
      <c r="C39" s="709"/>
      <c r="D39" s="709"/>
      <c r="E39" s="709"/>
      <c r="F39" s="709"/>
      <c r="G39" s="709"/>
      <c r="H39" s="709"/>
      <c r="I39" s="709"/>
      <c r="J39" s="709"/>
      <c r="K39" s="709"/>
      <c r="L39" s="711"/>
    </row>
    <row r="40" spans="1:13">
      <c r="A40" s="919">
        <v>1</v>
      </c>
      <c r="B40" s="885" t="s">
        <v>84</v>
      </c>
      <c r="C40" s="903" t="s">
        <v>72</v>
      </c>
      <c r="D40" s="476" t="s">
        <v>693</v>
      </c>
      <c r="E40" s="920">
        <v>0.4201388888888889</v>
      </c>
      <c r="F40" s="890">
        <v>0.51679398148148148</v>
      </c>
      <c r="G40" s="864">
        <f t="shared" ref="G40" si="8">F40-E40</f>
        <v>9.6655092592592584E-2</v>
      </c>
      <c r="H40" s="873">
        <v>100</v>
      </c>
      <c r="I40" s="866">
        <v>10</v>
      </c>
      <c r="J40" s="880">
        <v>30</v>
      </c>
      <c r="K40" s="882">
        <v>7</v>
      </c>
      <c r="L40" s="921">
        <v>140</v>
      </c>
    </row>
    <row r="41" spans="1:13">
      <c r="A41" s="859"/>
      <c r="B41" s="860"/>
      <c r="C41" s="861"/>
      <c r="D41" s="476" t="s">
        <v>694</v>
      </c>
      <c r="E41" s="892"/>
      <c r="F41" s="871"/>
      <c r="G41" s="864"/>
      <c r="H41" s="873"/>
      <c r="I41" s="866"/>
      <c r="J41" s="873"/>
      <c r="K41" s="866"/>
      <c r="L41" s="634"/>
      <c r="M41">
        <v>140</v>
      </c>
    </row>
    <row r="42" spans="1:13">
      <c r="A42" s="859"/>
      <c r="B42" s="860"/>
      <c r="C42" s="861"/>
      <c r="D42" s="477" t="s">
        <v>695</v>
      </c>
      <c r="E42" s="892"/>
      <c r="F42" s="871"/>
      <c r="G42" s="864"/>
      <c r="H42" s="874"/>
      <c r="I42" s="875"/>
      <c r="J42" s="873"/>
      <c r="K42" s="866"/>
      <c r="L42" s="634"/>
    </row>
    <row r="43" spans="1:13">
      <c r="A43" s="859">
        <v>2</v>
      </c>
      <c r="B43" s="860" t="s">
        <v>696</v>
      </c>
      <c r="C43" s="860" t="s">
        <v>697</v>
      </c>
      <c r="D43" s="478" t="s">
        <v>698</v>
      </c>
      <c r="E43" s="871">
        <v>0.41666666666666669</v>
      </c>
      <c r="F43" s="871">
        <v>0.51459490740740743</v>
      </c>
      <c r="G43" s="864">
        <f t="shared" ref="G43" si="9">F43-E43</f>
        <v>9.7928240740740746E-2</v>
      </c>
      <c r="H43" s="873">
        <v>70</v>
      </c>
      <c r="I43" s="866">
        <v>10</v>
      </c>
      <c r="J43" s="873">
        <v>25</v>
      </c>
      <c r="K43" s="866">
        <v>7</v>
      </c>
      <c r="L43" s="634">
        <v>105</v>
      </c>
      <c r="M43" s="918" t="s">
        <v>763</v>
      </c>
    </row>
    <row r="44" spans="1:13" ht="15" customHeight="1">
      <c r="A44" s="859"/>
      <c r="B44" s="860"/>
      <c r="C44" s="860"/>
      <c r="D44" s="478" t="s">
        <v>699</v>
      </c>
      <c r="E44" s="871"/>
      <c r="F44" s="871"/>
      <c r="G44" s="864"/>
      <c r="H44" s="873"/>
      <c r="I44" s="866"/>
      <c r="J44" s="873"/>
      <c r="K44" s="866"/>
      <c r="L44" s="634"/>
      <c r="M44" s="918"/>
    </row>
    <row r="45" spans="1:13">
      <c r="A45" s="859"/>
      <c r="B45" s="860"/>
      <c r="C45" s="860"/>
      <c r="D45" s="478" t="s">
        <v>700</v>
      </c>
      <c r="E45" s="871"/>
      <c r="F45" s="871"/>
      <c r="G45" s="864"/>
      <c r="H45" s="874"/>
      <c r="I45" s="875"/>
      <c r="J45" s="873"/>
      <c r="K45" s="866"/>
      <c r="L45" s="634"/>
      <c r="M45" s="918"/>
    </row>
    <row r="46" spans="1:13">
      <c r="A46" s="859">
        <v>3</v>
      </c>
      <c r="B46" s="860" t="s">
        <v>701</v>
      </c>
      <c r="C46" s="861" t="s">
        <v>85</v>
      </c>
      <c r="D46" s="479" t="s">
        <v>523</v>
      </c>
      <c r="E46" s="892">
        <v>0.4375</v>
      </c>
      <c r="F46" s="871">
        <v>0.58204861111111106</v>
      </c>
      <c r="G46" s="864">
        <f t="shared" ref="G46" si="10">F46-E46</f>
        <v>0.14454861111111106</v>
      </c>
      <c r="H46" s="873">
        <v>70</v>
      </c>
      <c r="I46" s="866">
        <v>10</v>
      </c>
      <c r="J46" s="873">
        <v>25</v>
      </c>
      <c r="K46" s="866">
        <v>7</v>
      </c>
      <c r="L46" s="634">
        <v>105</v>
      </c>
    </row>
    <row r="47" spans="1:13">
      <c r="A47" s="859"/>
      <c r="B47" s="860"/>
      <c r="C47" s="861"/>
      <c r="D47" s="476" t="s">
        <v>702</v>
      </c>
      <c r="E47" s="892"/>
      <c r="F47" s="871"/>
      <c r="G47" s="864"/>
      <c r="H47" s="873"/>
      <c r="I47" s="866"/>
      <c r="J47" s="873"/>
      <c r="K47" s="866"/>
      <c r="L47" s="634"/>
      <c r="M47">
        <v>105</v>
      </c>
    </row>
    <row r="48" spans="1:13">
      <c r="A48" s="859"/>
      <c r="B48" s="860"/>
      <c r="C48" s="861"/>
      <c r="D48" s="477" t="s">
        <v>703</v>
      </c>
      <c r="E48" s="892"/>
      <c r="F48" s="871"/>
      <c r="G48" s="864"/>
      <c r="H48" s="874"/>
      <c r="I48" s="875"/>
      <c r="J48" s="873"/>
      <c r="K48" s="866"/>
      <c r="L48" s="634"/>
    </row>
    <row r="49" spans="1:13">
      <c r="A49" s="859">
        <v>4</v>
      </c>
      <c r="B49" s="860" t="s">
        <v>279</v>
      </c>
      <c r="C49" s="860" t="s">
        <v>15</v>
      </c>
      <c r="D49" s="480" t="s">
        <v>117</v>
      </c>
      <c r="E49" s="871">
        <v>0.43055555555555558</v>
      </c>
      <c r="F49" s="871">
        <v>0.58643518518518511</v>
      </c>
      <c r="G49" s="864">
        <f t="shared" ref="G49" si="11">F49-E49</f>
        <v>0.15587962962962953</v>
      </c>
      <c r="H49" s="873">
        <v>20</v>
      </c>
      <c r="I49" s="866">
        <v>10</v>
      </c>
      <c r="J49" s="873">
        <v>25</v>
      </c>
      <c r="K49" s="866">
        <v>7</v>
      </c>
      <c r="L49" s="634">
        <v>55</v>
      </c>
    </row>
    <row r="50" spans="1:13">
      <c r="A50" s="859"/>
      <c r="B50" s="860"/>
      <c r="C50" s="860"/>
      <c r="D50" s="478" t="s">
        <v>116</v>
      </c>
      <c r="E50" s="871"/>
      <c r="F50" s="871"/>
      <c r="G50" s="864"/>
      <c r="H50" s="873"/>
      <c r="I50" s="866"/>
      <c r="J50" s="873"/>
      <c r="K50" s="866"/>
      <c r="L50" s="634"/>
      <c r="M50">
        <v>55</v>
      </c>
    </row>
    <row r="51" spans="1:13">
      <c r="A51" s="878"/>
      <c r="B51" s="868"/>
      <c r="C51" s="868"/>
      <c r="D51" s="478" t="s">
        <v>704</v>
      </c>
      <c r="E51" s="872"/>
      <c r="F51" s="872"/>
      <c r="G51" s="651"/>
      <c r="H51" s="874"/>
      <c r="I51" s="875"/>
      <c r="J51" s="874"/>
      <c r="K51" s="875"/>
      <c r="L51" s="635"/>
    </row>
    <row r="52" spans="1:13">
      <c r="A52" s="859">
        <v>5</v>
      </c>
      <c r="B52" s="860" t="s">
        <v>477</v>
      </c>
      <c r="C52" s="860" t="s">
        <v>459</v>
      </c>
      <c r="D52" s="480" t="s">
        <v>341</v>
      </c>
      <c r="E52" s="871">
        <v>0.44791666666666669</v>
      </c>
      <c r="F52" s="871">
        <v>0.59662037037037041</v>
      </c>
      <c r="G52" s="864">
        <f t="shared" ref="G52" si="12">F52-E52</f>
        <v>0.14870370370370373</v>
      </c>
      <c r="H52" s="873">
        <v>50</v>
      </c>
      <c r="I52" s="866">
        <v>10</v>
      </c>
      <c r="J52" s="873">
        <v>10</v>
      </c>
      <c r="K52" s="866">
        <v>7</v>
      </c>
      <c r="L52" s="634">
        <v>70</v>
      </c>
    </row>
    <row r="53" spans="1:13">
      <c r="A53" s="859"/>
      <c r="B53" s="860"/>
      <c r="C53" s="860"/>
      <c r="D53" s="478" t="s">
        <v>339</v>
      </c>
      <c r="E53" s="871"/>
      <c r="F53" s="871"/>
      <c r="G53" s="864"/>
      <c r="H53" s="873"/>
      <c r="I53" s="866"/>
      <c r="J53" s="873"/>
      <c r="K53" s="866"/>
      <c r="L53" s="634"/>
      <c r="M53">
        <v>70</v>
      </c>
    </row>
    <row r="54" spans="1:13">
      <c r="A54" s="878"/>
      <c r="B54" s="868"/>
      <c r="C54" s="868"/>
      <c r="D54" s="478" t="s">
        <v>516</v>
      </c>
      <c r="E54" s="872"/>
      <c r="F54" s="872"/>
      <c r="G54" s="651"/>
      <c r="H54" s="874"/>
      <c r="I54" s="875"/>
      <c r="J54" s="874"/>
      <c r="K54" s="875"/>
      <c r="L54" s="635"/>
    </row>
    <row r="55" spans="1:13">
      <c r="A55" s="859">
        <v>6</v>
      </c>
      <c r="B55" s="860" t="s">
        <v>705</v>
      </c>
      <c r="C55" s="860" t="s">
        <v>15</v>
      </c>
      <c r="D55" s="480" t="s">
        <v>706</v>
      </c>
      <c r="E55" s="871">
        <v>0.44444444444444442</v>
      </c>
      <c r="F55" s="871">
        <v>0.61141203703703706</v>
      </c>
      <c r="G55" s="864">
        <f t="shared" ref="G55" si="13">F55-E55</f>
        <v>0.16696759259259264</v>
      </c>
      <c r="H55" s="873">
        <v>0</v>
      </c>
      <c r="I55" s="866">
        <v>0</v>
      </c>
      <c r="J55" s="873">
        <v>15</v>
      </c>
      <c r="K55" s="866">
        <v>3</v>
      </c>
      <c r="L55" s="634">
        <v>0</v>
      </c>
    </row>
    <row r="56" spans="1:13">
      <c r="A56" s="859"/>
      <c r="B56" s="860"/>
      <c r="C56" s="860"/>
      <c r="D56" s="478" t="s">
        <v>217</v>
      </c>
      <c r="E56" s="871"/>
      <c r="F56" s="871"/>
      <c r="G56" s="864"/>
      <c r="H56" s="873"/>
      <c r="I56" s="866"/>
      <c r="J56" s="873"/>
      <c r="K56" s="866"/>
      <c r="L56" s="634"/>
      <c r="M56">
        <v>0</v>
      </c>
    </row>
    <row r="57" spans="1:13" ht="15.75" thickBot="1">
      <c r="A57" s="878"/>
      <c r="B57" s="868"/>
      <c r="C57" s="868"/>
      <c r="D57" s="478" t="s">
        <v>707</v>
      </c>
      <c r="E57" s="872"/>
      <c r="F57" s="872"/>
      <c r="G57" s="651"/>
      <c r="H57" s="874"/>
      <c r="I57" s="875"/>
      <c r="J57" s="874"/>
      <c r="K57" s="875"/>
      <c r="L57" s="635"/>
    </row>
    <row r="58" spans="1:13" ht="18.75" thickBot="1">
      <c r="A58" s="672" t="s">
        <v>91</v>
      </c>
      <c r="B58" s="673"/>
      <c r="C58" s="673"/>
      <c r="D58" s="673"/>
      <c r="E58" s="673"/>
      <c r="F58" s="673"/>
      <c r="G58" s="673"/>
      <c r="H58" s="673"/>
      <c r="I58" s="673"/>
      <c r="J58" s="673"/>
      <c r="K58" s="673"/>
      <c r="L58" s="675"/>
    </row>
    <row r="59" spans="1:13">
      <c r="A59" s="685">
        <v>1</v>
      </c>
      <c r="B59" s="885" t="s">
        <v>263</v>
      </c>
      <c r="C59" s="893" t="s">
        <v>15</v>
      </c>
      <c r="D59" s="85" t="s">
        <v>120</v>
      </c>
      <c r="E59" s="895">
        <v>0.4236111111111111</v>
      </c>
      <c r="F59" s="689">
        <v>0.62585648148148143</v>
      </c>
      <c r="G59" s="689">
        <f>F59-E59</f>
        <v>0.20224537037037033</v>
      </c>
      <c r="H59" s="873">
        <v>100</v>
      </c>
      <c r="I59" s="866">
        <v>10</v>
      </c>
      <c r="J59" s="690">
        <v>20</v>
      </c>
      <c r="K59" s="625">
        <v>7</v>
      </c>
      <c r="L59" s="762">
        <v>130</v>
      </c>
    </row>
    <row r="60" spans="1:13">
      <c r="A60" s="867"/>
      <c r="B60" s="860"/>
      <c r="C60" s="894"/>
      <c r="D60" s="99" t="s">
        <v>260</v>
      </c>
      <c r="E60" s="681"/>
      <c r="F60" s="864"/>
      <c r="G60" s="864"/>
      <c r="H60" s="873"/>
      <c r="I60" s="866"/>
      <c r="J60" s="876"/>
      <c r="K60" s="877"/>
      <c r="L60" s="680"/>
      <c r="M60">
        <v>130</v>
      </c>
    </row>
    <row r="61" spans="1:13">
      <c r="A61" s="867"/>
      <c r="B61" s="860"/>
      <c r="C61" s="894"/>
      <c r="D61" s="100" t="s">
        <v>122</v>
      </c>
      <c r="E61" s="681"/>
      <c r="F61" s="864"/>
      <c r="G61" s="864"/>
      <c r="H61" s="874"/>
      <c r="I61" s="875"/>
      <c r="J61" s="876"/>
      <c r="K61" s="877"/>
      <c r="L61" s="680"/>
    </row>
    <row r="62" spans="1:13">
      <c r="A62" s="867">
        <v>2</v>
      </c>
      <c r="B62" s="860" t="s">
        <v>481</v>
      </c>
      <c r="C62" s="894" t="s">
        <v>459</v>
      </c>
      <c r="D62" s="187" t="s">
        <v>326</v>
      </c>
      <c r="E62" s="681">
        <v>0.4513888888888889</v>
      </c>
      <c r="F62" s="864">
        <v>0.6104398148148148</v>
      </c>
      <c r="G62" s="864">
        <f>F62-E62</f>
        <v>0.1590509259259259</v>
      </c>
      <c r="H62" s="873">
        <v>0</v>
      </c>
      <c r="I62" s="866">
        <v>0</v>
      </c>
      <c r="J62" s="876">
        <v>15</v>
      </c>
      <c r="K62" s="877">
        <v>2</v>
      </c>
      <c r="L62" s="680">
        <v>0</v>
      </c>
    </row>
    <row r="63" spans="1:13">
      <c r="A63" s="867"/>
      <c r="B63" s="860"/>
      <c r="C63" s="894"/>
      <c r="D63" s="99" t="s">
        <v>328</v>
      </c>
      <c r="E63" s="681"/>
      <c r="F63" s="864"/>
      <c r="G63" s="864"/>
      <c r="H63" s="873"/>
      <c r="I63" s="866"/>
      <c r="J63" s="876"/>
      <c r="K63" s="877"/>
      <c r="L63" s="680"/>
      <c r="M63">
        <v>0</v>
      </c>
    </row>
    <row r="64" spans="1:13">
      <c r="A64" s="867"/>
      <c r="B64" s="860"/>
      <c r="C64" s="894"/>
      <c r="D64" s="100" t="s">
        <v>514</v>
      </c>
      <c r="E64" s="681"/>
      <c r="F64" s="864"/>
      <c r="G64" s="864"/>
      <c r="H64" s="874"/>
      <c r="I64" s="875"/>
      <c r="J64" s="876"/>
      <c r="K64" s="877"/>
      <c r="L64" s="680"/>
    </row>
    <row r="65" spans="1:13">
      <c r="A65" s="859">
        <v>3</v>
      </c>
      <c r="B65" s="860" t="s">
        <v>480</v>
      </c>
      <c r="C65" s="896" t="s">
        <v>459</v>
      </c>
      <c r="D65" s="186" t="s">
        <v>708</v>
      </c>
      <c r="E65" s="892">
        <v>0.4375</v>
      </c>
      <c r="F65" s="871">
        <v>0.61049768518518521</v>
      </c>
      <c r="G65" s="871">
        <f>F65-E65</f>
        <v>0.17299768518518521</v>
      </c>
      <c r="H65" s="873">
        <v>0</v>
      </c>
      <c r="I65" s="866">
        <v>0</v>
      </c>
      <c r="J65" s="873">
        <v>15</v>
      </c>
      <c r="K65" s="866">
        <v>2</v>
      </c>
      <c r="L65" s="634">
        <v>0</v>
      </c>
    </row>
    <row r="66" spans="1:13">
      <c r="A66" s="859"/>
      <c r="B66" s="860"/>
      <c r="C66" s="896"/>
      <c r="D66" s="83" t="s">
        <v>709</v>
      </c>
      <c r="E66" s="892"/>
      <c r="F66" s="871"/>
      <c r="G66" s="871"/>
      <c r="H66" s="873"/>
      <c r="I66" s="866"/>
      <c r="J66" s="873"/>
      <c r="K66" s="866"/>
      <c r="L66" s="634"/>
      <c r="M66">
        <v>0</v>
      </c>
    </row>
    <row r="67" spans="1:13" ht="15.75" thickBot="1">
      <c r="A67" s="859"/>
      <c r="B67" s="860"/>
      <c r="C67" s="896"/>
      <c r="D67" s="84" t="s">
        <v>332</v>
      </c>
      <c r="E67" s="892"/>
      <c r="F67" s="871"/>
      <c r="G67" s="871"/>
      <c r="H67" s="874"/>
      <c r="I67" s="875"/>
      <c r="J67" s="873"/>
      <c r="K67" s="866"/>
      <c r="L67" s="634"/>
    </row>
    <row r="68" spans="1:13" ht="18.75" thickBot="1">
      <c r="A68" s="672" t="s">
        <v>110</v>
      </c>
      <c r="B68" s="673"/>
      <c r="C68" s="673"/>
      <c r="D68" s="673"/>
      <c r="E68" s="673"/>
      <c r="F68" s="673"/>
      <c r="G68" s="673"/>
      <c r="H68" s="673"/>
      <c r="I68" s="673"/>
      <c r="J68" s="673"/>
      <c r="K68" s="673"/>
      <c r="L68" s="675"/>
    </row>
    <row r="69" spans="1:13">
      <c r="A69" s="660">
        <v>1</v>
      </c>
      <c r="B69" s="897" t="s">
        <v>710</v>
      </c>
      <c r="C69" s="898" t="s">
        <v>72</v>
      </c>
      <c r="D69" s="481" t="s">
        <v>711</v>
      </c>
      <c r="E69" s="663">
        <v>0.44097222222222227</v>
      </c>
      <c r="F69" s="664">
        <v>0.56568287037037035</v>
      </c>
      <c r="G69" s="664">
        <f>F69-E69</f>
        <v>0.12471064814814808</v>
      </c>
      <c r="H69" s="873">
        <v>100</v>
      </c>
      <c r="I69" s="866">
        <v>10</v>
      </c>
      <c r="J69" s="665">
        <v>30</v>
      </c>
      <c r="K69" s="666">
        <v>9</v>
      </c>
      <c r="L69" s="899">
        <v>140</v>
      </c>
    </row>
    <row r="70" spans="1:13">
      <c r="A70" s="867"/>
      <c r="B70" s="860"/>
      <c r="C70" s="861"/>
      <c r="D70" s="60" t="s">
        <v>712</v>
      </c>
      <c r="E70" s="642"/>
      <c r="F70" s="864"/>
      <c r="G70" s="864"/>
      <c r="H70" s="873"/>
      <c r="I70" s="866"/>
      <c r="J70" s="876"/>
      <c r="K70" s="877"/>
      <c r="L70" s="680"/>
    </row>
    <row r="71" spans="1:13">
      <c r="A71" s="867"/>
      <c r="B71" s="860"/>
      <c r="C71" s="861"/>
      <c r="D71" s="61" t="s">
        <v>713</v>
      </c>
      <c r="E71" s="642"/>
      <c r="F71" s="864"/>
      <c r="G71" s="864"/>
      <c r="H71" s="874"/>
      <c r="I71" s="875"/>
      <c r="J71" s="876"/>
      <c r="K71" s="877"/>
      <c r="L71" s="680"/>
    </row>
    <row r="72" spans="1:13">
      <c r="A72" s="867">
        <v>2</v>
      </c>
      <c r="B72" s="860" t="s">
        <v>399</v>
      </c>
      <c r="C72" s="861" t="s">
        <v>714</v>
      </c>
      <c r="D72" s="187" t="s">
        <v>715</v>
      </c>
      <c r="E72" s="642">
        <v>0.43402777777777773</v>
      </c>
      <c r="F72" s="864">
        <v>0.56293981481481481</v>
      </c>
      <c r="G72" s="864">
        <f>F72-E72</f>
        <v>0.12891203703703707</v>
      </c>
      <c r="H72" s="873">
        <v>70</v>
      </c>
      <c r="I72" s="866">
        <v>10</v>
      </c>
      <c r="J72" s="876">
        <v>25</v>
      </c>
      <c r="K72" s="877">
        <v>9</v>
      </c>
      <c r="L72" s="680">
        <v>105</v>
      </c>
    </row>
    <row r="73" spans="1:13">
      <c r="A73" s="867"/>
      <c r="B73" s="860"/>
      <c r="C73" s="861"/>
      <c r="D73" s="60" t="s">
        <v>716</v>
      </c>
      <c r="E73" s="642"/>
      <c r="F73" s="864"/>
      <c r="G73" s="864"/>
      <c r="H73" s="873"/>
      <c r="I73" s="866"/>
      <c r="J73" s="876"/>
      <c r="K73" s="877"/>
      <c r="L73" s="680"/>
    </row>
    <row r="74" spans="1:13">
      <c r="A74" s="867"/>
      <c r="B74" s="868"/>
      <c r="C74" s="869"/>
      <c r="D74" s="60" t="s">
        <v>717</v>
      </c>
      <c r="E74" s="900"/>
      <c r="F74" s="651"/>
      <c r="G74" s="651"/>
      <c r="H74" s="874"/>
      <c r="I74" s="875"/>
      <c r="J74" s="630"/>
      <c r="K74" s="623"/>
      <c r="L74" s="691"/>
    </row>
    <row r="75" spans="1:13">
      <c r="A75" s="867">
        <v>3</v>
      </c>
      <c r="B75" s="860" t="s">
        <v>718</v>
      </c>
      <c r="C75" s="860" t="s">
        <v>72</v>
      </c>
      <c r="D75" s="187" t="s">
        <v>719</v>
      </c>
      <c r="E75" s="901">
        <v>0.43055555555555558</v>
      </c>
      <c r="F75" s="864">
        <v>0.56611111111111112</v>
      </c>
      <c r="G75" s="864">
        <f>F75-E75</f>
        <v>0.13555555555555554</v>
      </c>
      <c r="H75" s="873">
        <v>50</v>
      </c>
      <c r="I75" s="866">
        <v>10</v>
      </c>
      <c r="J75" s="876">
        <v>30</v>
      </c>
      <c r="K75" s="877">
        <v>9</v>
      </c>
      <c r="L75" s="680">
        <v>90</v>
      </c>
    </row>
    <row r="76" spans="1:13">
      <c r="A76" s="867"/>
      <c r="B76" s="860"/>
      <c r="C76" s="860"/>
      <c r="D76" s="60" t="s">
        <v>720</v>
      </c>
      <c r="E76" s="901"/>
      <c r="F76" s="864"/>
      <c r="G76" s="864"/>
      <c r="H76" s="873"/>
      <c r="I76" s="866"/>
      <c r="J76" s="876"/>
      <c r="K76" s="877"/>
      <c r="L76" s="680"/>
    </row>
    <row r="77" spans="1:13">
      <c r="A77" s="867"/>
      <c r="B77" s="860"/>
      <c r="C77" s="860"/>
      <c r="D77" s="61" t="s">
        <v>721</v>
      </c>
      <c r="E77" s="901"/>
      <c r="F77" s="864"/>
      <c r="G77" s="864"/>
      <c r="H77" s="874"/>
      <c r="I77" s="875"/>
      <c r="J77" s="876"/>
      <c r="K77" s="877"/>
      <c r="L77" s="680"/>
    </row>
    <row r="78" spans="1:13">
      <c r="A78" s="867">
        <v>4</v>
      </c>
      <c r="B78" s="860" t="s">
        <v>662</v>
      </c>
      <c r="C78" s="861" t="s">
        <v>395</v>
      </c>
      <c r="D78" s="187" t="s">
        <v>358</v>
      </c>
      <c r="E78" s="642">
        <v>0.4236111111111111</v>
      </c>
      <c r="F78" s="864">
        <v>0.61576388888888889</v>
      </c>
      <c r="G78" s="864">
        <f>F78-E78</f>
        <v>0.19215277777777778</v>
      </c>
      <c r="H78" s="873">
        <v>0</v>
      </c>
      <c r="I78" s="866">
        <v>0</v>
      </c>
      <c r="J78" s="876">
        <v>15</v>
      </c>
      <c r="K78" s="877">
        <v>4</v>
      </c>
      <c r="L78" s="680">
        <v>0</v>
      </c>
    </row>
    <row r="79" spans="1:13">
      <c r="A79" s="867"/>
      <c r="B79" s="860"/>
      <c r="C79" s="861"/>
      <c r="D79" s="60" t="s">
        <v>360</v>
      </c>
      <c r="E79" s="642"/>
      <c r="F79" s="864"/>
      <c r="G79" s="864"/>
      <c r="H79" s="873"/>
      <c r="I79" s="866"/>
      <c r="J79" s="876"/>
      <c r="K79" s="877"/>
      <c r="L79" s="680"/>
    </row>
    <row r="80" spans="1:13" ht="15.75" thickBot="1">
      <c r="A80" s="637"/>
      <c r="B80" s="904"/>
      <c r="C80" s="905"/>
      <c r="D80" s="63" t="s">
        <v>509</v>
      </c>
      <c r="E80" s="643"/>
      <c r="F80" s="645"/>
      <c r="G80" s="645"/>
      <c r="H80" s="874"/>
      <c r="I80" s="875"/>
      <c r="J80" s="646"/>
      <c r="K80" s="652"/>
      <c r="L80" s="902"/>
    </row>
    <row r="81" spans="1:12" ht="18.75" thickBot="1">
      <c r="A81" s="672" t="s">
        <v>92</v>
      </c>
      <c r="B81" s="673"/>
      <c r="C81" s="673"/>
      <c r="D81" s="673"/>
      <c r="E81" s="673"/>
      <c r="F81" s="673"/>
      <c r="G81" s="673"/>
      <c r="H81" s="673"/>
      <c r="I81" s="673"/>
      <c r="J81" s="673"/>
      <c r="K81" s="673"/>
      <c r="L81" s="675"/>
    </row>
    <row r="82" spans="1:12">
      <c r="A82" s="685">
        <v>1</v>
      </c>
      <c r="B82" s="885" t="s">
        <v>722</v>
      </c>
      <c r="C82" s="903" t="s">
        <v>72</v>
      </c>
      <c r="D82" s="85" t="s">
        <v>349</v>
      </c>
      <c r="E82" s="895">
        <v>0.44097222222222227</v>
      </c>
      <c r="F82" s="689">
        <v>0.50989583333333333</v>
      </c>
      <c r="G82" s="689">
        <f>F82-E82</f>
        <v>6.8923611111111061E-2</v>
      </c>
      <c r="H82" s="873">
        <v>100</v>
      </c>
      <c r="I82" s="866">
        <v>10</v>
      </c>
      <c r="J82" s="690">
        <v>25</v>
      </c>
      <c r="K82" s="625" t="s">
        <v>723</v>
      </c>
      <c r="L82" s="762">
        <v>135</v>
      </c>
    </row>
    <row r="83" spans="1:12">
      <c r="A83" s="867"/>
      <c r="B83" s="860"/>
      <c r="C83" s="861"/>
      <c r="D83" s="60" t="s">
        <v>348</v>
      </c>
      <c r="E83" s="681"/>
      <c r="F83" s="864"/>
      <c r="G83" s="864"/>
      <c r="H83" s="873"/>
      <c r="I83" s="866"/>
      <c r="J83" s="876"/>
      <c r="K83" s="877"/>
      <c r="L83" s="680"/>
    </row>
    <row r="84" spans="1:12">
      <c r="A84" s="867"/>
      <c r="B84" s="860"/>
      <c r="C84" s="861"/>
      <c r="D84" s="60" t="s">
        <v>724</v>
      </c>
      <c r="E84" s="681"/>
      <c r="F84" s="864"/>
      <c r="G84" s="864"/>
      <c r="H84" s="874"/>
      <c r="I84" s="875"/>
      <c r="J84" s="876"/>
      <c r="K84" s="877"/>
      <c r="L84" s="680"/>
    </row>
    <row r="85" spans="1:12">
      <c r="A85" s="867">
        <v>2</v>
      </c>
      <c r="B85" s="860" t="s">
        <v>400</v>
      </c>
      <c r="C85" s="861" t="s">
        <v>400</v>
      </c>
      <c r="D85" s="185" t="s">
        <v>725</v>
      </c>
      <c r="E85" s="681">
        <v>0.4375</v>
      </c>
      <c r="F85" s="864">
        <v>0.51041666666666663</v>
      </c>
      <c r="G85" s="864">
        <f>F85-E85</f>
        <v>7.291666666666663E-2</v>
      </c>
      <c r="H85" s="873">
        <v>70</v>
      </c>
      <c r="I85" s="866">
        <v>10</v>
      </c>
      <c r="J85" s="876">
        <v>20</v>
      </c>
      <c r="K85" s="625" t="s">
        <v>723</v>
      </c>
      <c r="L85" s="680">
        <v>100</v>
      </c>
    </row>
    <row r="86" spans="1:12">
      <c r="A86" s="867"/>
      <c r="B86" s="860"/>
      <c r="C86" s="861"/>
      <c r="D86" s="60" t="s">
        <v>726</v>
      </c>
      <c r="E86" s="681"/>
      <c r="F86" s="864"/>
      <c r="G86" s="864"/>
      <c r="H86" s="873"/>
      <c r="I86" s="866"/>
      <c r="J86" s="876"/>
      <c r="K86" s="877"/>
      <c r="L86" s="680"/>
    </row>
    <row r="87" spans="1:12">
      <c r="A87" s="867"/>
      <c r="B87" s="860"/>
      <c r="C87" s="861"/>
      <c r="D87" s="61" t="s">
        <v>727</v>
      </c>
      <c r="E87" s="681"/>
      <c r="F87" s="864"/>
      <c r="G87" s="864"/>
      <c r="H87" s="874"/>
      <c r="I87" s="875"/>
      <c r="J87" s="876"/>
      <c r="K87" s="877"/>
      <c r="L87" s="680"/>
    </row>
    <row r="88" spans="1:12">
      <c r="A88" s="867">
        <v>3</v>
      </c>
      <c r="B88" s="833" t="s">
        <v>662</v>
      </c>
      <c r="C88" s="683" t="s">
        <v>395</v>
      </c>
      <c r="D88" s="85" t="s">
        <v>499</v>
      </c>
      <c r="E88" s="681">
        <v>0.44791666666666669</v>
      </c>
      <c r="F88" s="864">
        <v>0.56883101851851847</v>
      </c>
      <c r="G88" s="864">
        <f>F88-E88</f>
        <v>0.12091435185185179</v>
      </c>
      <c r="H88" s="873">
        <v>50</v>
      </c>
      <c r="I88" s="866">
        <v>10</v>
      </c>
      <c r="J88" s="876">
        <v>30</v>
      </c>
      <c r="K88" s="625" t="s">
        <v>723</v>
      </c>
      <c r="L88" s="680">
        <v>90</v>
      </c>
    </row>
    <row r="89" spans="1:12">
      <c r="A89" s="867"/>
      <c r="B89" s="833"/>
      <c r="C89" s="683"/>
      <c r="D89" s="60" t="s">
        <v>500</v>
      </c>
      <c r="E89" s="681"/>
      <c r="F89" s="864"/>
      <c r="G89" s="864"/>
      <c r="H89" s="873"/>
      <c r="I89" s="866"/>
      <c r="J89" s="876"/>
      <c r="K89" s="877"/>
      <c r="L89" s="680"/>
    </row>
    <row r="90" spans="1:12">
      <c r="A90" s="867"/>
      <c r="B90" s="833"/>
      <c r="C90" s="683"/>
      <c r="D90" s="61" t="s">
        <v>728</v>
      </c>
      <c r="E90" s="681"/>
      <c r="F90" s="864"/>
      <c r="G90" s="864"/>
      <c r="H90" s="874"/>
      <c r="I90" s="875"/>
      <c r="J90" s="876"/>
      <c r="K90" s="877"/>
      <c r="L90" s="680"/>
    </row>
    <row r="91" spans="1:12">
      <c r="A91" s="867">
        <v>4</v>
      </c>
      <c r="B91" s="860" t="s">
        <v>729</v>
      </c>
      <c r="C91" s="861" t="s">
        <v>72</v>
      </c>
      <c r="D91" s="187" t="s">
        <v>730</v>
      </c>
      <c r="E91" s="681">
        <v>0.43402777777777773</v>
      </c>
      <c r="F91" s="864">
        <v>0.57703703703703701</v>
      </c>
      <c r="G91" s="864">
        <f>F91-E91</f>
        <v>0.14300925925925928</v>
      </c>
      <c r="H91" s="873">
        <v>0</v>
      </c>
      <c r="I91" s="866">
        <v>10</v>
      </c>
      <c r="J91" s="876">
        <v>30</v>
      </c>
      <c r="K91" s="625" t="s">
        <v>723</v>
      </c>
      <c r="L91" s="680">
        <v>40</v>
      </c>
    </row>
    <row r="92" spans="1:12">
      <c r="A92" s="867"/>
      <c r="B92" s="860"/>
      <c r="C92" s="861"/>
      <c r="D92" s="60" t="s">
        <v>268</v>
      </c>
      <c r="E92" s="681"/>
      <c r="F92" s="864"/>
      <c r="G92" s="864"/>
      <c r="H92" s="873"/>
      <c r="I92" s="866"/>
      <c r="J92" s="876"/>
      <c r="K92" s="877"/>
      <c r="L92" s="680"/>
    </row>
    <row r="93" spans="1:12">
      <c r="A93" s="867"/>
      <c r="B93" s="860"/>
      <c r="C93" s="861"/>
      <c r="D93" s="61" t="s">
        <v>511</v>
      </c>
      <c r="E93" s="681"/>
      <c r="F93" s="864"/>
      <c r="G93" s="864"/>
      <c r="H93" s="874"/>
      <c r="I93" s="875"/>
      <c r="J93" s="876"/>
      <c r="K93" s="877"/>
      <c r="L93" s="680"/>
    </row>
    <row r="94" spans="1:12">
      <c r="A94" s="867">
        <v>5</v>
      </c>
      <c r="B94" s="860" t="s">
        <v>731</v>
      </c>
      <c r="C94" s="861" t="s">
        <v>271</v>
      </c>
      <c r="D94" s="187" t="s">
        <v>732</v>
      </c>
      <c r="E94" s="681">
        <v>0.45833333333333331</v>
      </c>
      <c r="F94" s="864">
        <v>0.58421296296296299</v>
      </c>
      <c r="G94" s="864">
        <f>F94-E94</f>
        <v>0.12587962962962967</v>
      </c>
      <c r="H94" s="873">
        <v>20</v>
      </c>
      <c r="I94" s="866">
        <v>10</v>
      </c>
      <c r="J94" s="876">
        <v>10</v>
      </c>
      <c r="K94" s="625" t="s">
        <v>723</v>
      </c>
      <c r="L94" s="634">
        <v>40</v>
      </c>
    </row>
    <row r="95" spans="1:12">
      <c r="A95" s="867"/>
      <c r="B95" s="860"/>
      <c r="C95" s="861"/>
      <c r="D95" s="60" t="s">
        <v>733</v>
      </c>
      <c r="E95" s="681"/>
      <c r="F95" s="864"/>
      <c r="G95" s="864"/>
      <c r="H95" s="873"/>
      <c r="I95" s="866"/>
      <c r="J95" s="876"/>
      <c r="K95" s="877"/>
      <c r="L95" s="634"/>
    </row>
    <row r="96" spans="1:12">
      <c r="A96" s="647"/>
      <c r="B96" s="868"/>
      <c r="C96" s="869"/>
      <c r="D96" s="60" t="s">
        <v>734</v>
      </c>
      <c r="E96" s="906"/>
      <c r="F96" s="651"/>
      <c r="G96" s="651"/>
      <c r="H96" s="874"/>
      <c r="I96" s="875"/>
      <c r="J96" s="630"/>
      <c r="K96" s="877"/>
      <c r="L96" s="635"/>
    </row>
    <row r="97" spans="1:12">
      <c r="A97" s="867">
        <v>6</v>
      </c>
      <c r="B97" s="833" t="s">
        <v>477</v>
      </c>
      <c r="C97" s="683" t="s">
        <v>459</v>
      </c>
      <c r="D97" s="187" t="s">
        <v>351</v>
      </c>
      <c r="E97" s="681">
        <v>0.4513888888888889</v>
      </c>
      <c r="F97" s="864">
        <v>0.61004629629629636</v>
      </c>
      <c r="G97" s="864">
        <f>F97-E97</f>
        <v>0.15865740740740747</v>
      </c>
      <c r="H97" s="873">
        <v>0</v>
      </c>
      <c r="I97" s="866">
        <v>10</v>
      </c>
      <c r="J97" s="876">
        <v>20</v>
      </c>
      <c r="K97" s="625" t="s">
        <v>723</v>
      </c>
      <c r="L97" s="680">
        <v>30</v>
      </c>
    </row>
    <row r="98" spans="1:12">
      <c r="A98" s="867"/>
      <c r="B98" s="833"/>
      <c r="C98" s="683"/>
      <c r="D98" s="60" t="s">
        <v>492</v>
      </c>
      <c r="E98" s="681"/>
      <c r="F98" s="864"/>
      <c r="G98" s="864"/>
      <c r="H98" s="873"/>
      <c r="I98" s="866"/>
      <c r="J98" s="876"/>
      <c r="K98" s="877"/>
      <c r="L98" s="680"/>
    </row>
    <row r="99" spans="1:12">
      <c r="A99" s="867"/>
      <c r="B99" s="833"/>
      <c r="C99" s="683"/>
      <c r="D99" s="61" t="s">
        <v>350</v>
      </c>
      <c r="E99" s="681"/>
      <c r="F99" s="864"/>
      <c r="G99" s="864"/>
      <c r="H99" s="874"/>
      <c r="I99" s="875"/>
      <c r="J99" s="876"/>
      <c r="K99" s="877"/>
      <c r="L99" s="680"/>
    </row>
    <row r="100" spans="1:12">
      <c r="A100" s="867">
        <v>7</v>
      </c>
      <c r="B100" s="833" t="s">
        <v>487</v>
      </c>
      <c r="C100" s="861" t="s">
        <v>271</v>
      </c>
      <c r="D100" s="187" t="s">
        <v>273</v>
      </c>
      <c r="E100" s="681">
        <v>0.4236111111111111</v>
      </c>
      <c r="F100" s="864">
        <v>0.57532407407407404</v>
      </c>
      <c r="G100" s="864">
        <f>F100-E100</f>
        <v>0.15171296296296294</v>
      </c>
      <c r="H100" s="873">
        <v>0</v>
      </c>
      <c r="I100" s="866">
        <v>10</v>
      </c>
      <c r="J100" s="876">
        <v>15</v>
      </c>
      <c r="K100" s="877" t="s">
        <v>735</v>
      </c>
      <c r="L100" s="680">
        <v>25</v>
      </c>
    </row>
    <row r="101" spans="1:12">
      <c r="A101" s="867"/>
      <c r="B101" s="833"/>
      <c r="C101" s="861"/>
      <c r="D101" s="60" t="s">
        <v>736</v>
      </c>
      <c r="E101" s="681"/>
      <c r="F101" s="864"/>
      <c r="G101" s="864"/>
      <c r="H101" s="873"/>
      <c r="I101" s="866"/>
      <c r="J101" s="876"/>
      <c r="K101" s="877"/>
      <c r="L101" s="680"/>
    </row>
    <row r="102" spans="1:12">
      <c r="A102" s="867"/>
      <c r="B102" s="833"/>
      <c r="C102" s="869"/>
      <c r="D102" s="61" t="s">
        <v>274</v>
      </c>
      <c r="E102" s="681"/>
      <c r="F102" s="864"/>
      <c r="G102" s="864"/>
      <c r="H102" s="874"/>
      <c r="I102" s="875"/>
      <c r="J102" s="876"/>
      <c r="K102" s="877"/>
      <c r="L102" s="680"/>
    </row>
    <row r="103" spans="1:12">
      <c r="A103" s="867">
        <v>8</v>
      </c>
      <c r="B103" s="860" t="s">
        <v>737</v>
      </c>
      <c r="C103" s="861" t="s">
        <v>15</v>
      </c>
      <c r="D103" s="187" t="s">
        <v>738</v>
      </c>
      <c r="E103" s="681">
        <v>0.41666666666666669</v>
      </c>
      <c r="F103" s="864">
        <v>0.54711805555555559</v>
      </c>
      <c r="G103" s="864">
        <f>F103-E103</f>
        <v>0.13045138888888891</v>
      </c>
      <c r="H103" s="873">
        <v>0</v>
      </c>
      <c r="I103" s="866">
        <v>0</v>
      </c>
      <c r="J103" s="876">
        <v>30</v>
      </c>
      <c r="K103" s="877" t="s">
        <v>739</v>
      </c>
      <c r="L103" s="680">
        <v>0</v>
      </c>
    </row>
    <row r="104" spans="1:12">
      <c r="A104" s="867"/>
      <c r="B104" s="860"/>
      <c r="C104" s="861"/>
      <c r="D104" s="60" t="s">
        <v>740</v>
      </c>
      <c r="E104" s="681"/>
      <c r="F104" s="864"/>
      <c r="G104" s="864"/>
      <c r="H104" s="873"/>
      <c r="I104" s="866"/>
      <c r="J104" s="876"/>
      <c r="K104" s="877"/>
      <c r="L104" s="680"/>
    </row>
    <row r="105" spans="1:12">
      <c r="A105" s="867"/>
      <c r="B105" s="860"/>
      <c r="C105" s="861"/>
      <c r="D105" s="61" t="s">
        <v>741</v>
      </c>
      <c r="E105" s="681"/>
      <c r="F105" s="864"/>
      <c r="G105" s="864"/>
      <c r="H105" s="874"/>
      <c r="I105" s="875"/>
      <c r="J105" s="876"/>
      <c r="K105" s="877"/>
      <c r="L105" s="680"/>
    </row>
    <row r="106" spans="1:12">
      <c r="A106" s="867"/>
      <c r="B106" s="860" t="s">
        <v>742</v>
      </c>
      <c r="C106" s="861" t="s">
        <v>72</v>
      </c>
      <c r="D106" s="187" t="s">
        <v>743</v>
      </c>
      <c r="E106" s="681">
        <v>0.42708333333333331</v>
      </c>
      <c r="F106" s="864">
        <v>0.53493055555555558</v>
      </c>
      <c r="G106" s="864">
        <f>F106-E106</f>
        <v>0.10784722222222226</v>
      </c>
      <c r="H106" s="873">
        <v>0</v>
      </c>
      <c r="I106" s="866">
        <v>0</v>
      </c>
      <c r="J106" s="876">
        <v>30</v>
      </c>
      <c r="K106" s="625" t="s">
        <v>723</v>
      </c>
      <c r="L106" s="634" t="s">
        <v>682</v>
      </c>
    </row>
    <row r="107" spans="1:12">
      <c r="A107" s="867"/>
      <c r="B107" s="860"/>
      <c r="C107" s="861"/>
      <c r="D107" s="60" t="s">
        <v>744</v>
      </c>
      <c r="E107" s="681"/>
      <c r="F107" s="864"/>
      <c r="G107" s="864"/>
      <c r="H107" s="873"/>
      <c r="I107" s="866"/>
      <c r="J107" s="876"/>
      <c r="K107" s="877"/>
      <c r="L107" s="634"/>
    </row>
    <row r="108" spans="1:12" ht="15.75" thickBot="1">
      <c r="A108" s="647"/>
      <c r="B108" s="868"/>
      <c r="C108" s="869"/>
      <c r="D108" s="60" t="s">
        <v>745</v>
      </c>
      <c r="E108" s="906"/>
      <c r="F108" s="651"/>
      <c r="G108" s="651"/>
      <c r="H108" s="874"/>
      <c r="I108" s="875"/>
      <c r="J108" s="630"/>
      <c r="K108" s="877"/>
      <c r="L108" s="635"/>
    </row>
    <row r="109" spans="1:12" ht="18.75" thickBot="1">
      <c r="A109" s="672" t="s">
        <v>94</v>
      </c>
      <c r="B109" s="673"/>
      <c r="C109" s="673"/>
      <c r="D109" s="673"/>
      <c r="E109" s="673"/>
      <c r="F109" s="673"/>
      <c r="G109" s="673"/>
      <c r="H109" s="673"/>
      <c r="I109" s="673"/>
      <c r="J109" s="673"/>
      <c r="K109" s="673"/>
      <c r="L109" s="675"/>
    </row>
    <row r="110" spans="1:12">
      <c r="A110" s="660">
        <v>1</v>
      </c>
      <c r="B110" s="897" t="s">
        <v>746</v>
      </c>
      <c r="C110" s="898" t="s">
        <v>15</v>
      </c>
      <c r="D110" s="481" t="s">
        <v>280</v>
      </c>
      <c r="E110" s="663">
        <v>0.42708333333333331</v>
      </c>
      <c r="F110" s="676">
        <v>0.5476388888888889</v>
      </c>
      <c r="G110" s="676">
        <f>F110-E110</f>
        <v>0.12055555555555558</v>
      </c>
      <c r="H110" s="873">
        <v>100</v>
      </c>
      <c r="I110" s="866">
        <v>10</v>
      </c>
      <c r="J110" s="677">
        <v>25</v>
      </c>
      <c r="K110" s="678">
        <v>8</v>
      </c>
      <c r="L110" s="910">
        <v>135</v>
      </c>
    </row>
    <row r="111" spans="1:12">
      <c r="A111" s="867"/>
      <c r="B111" s="860"/>
      <c r="C111" s="861"/>
      <c r="D111" s="60" t="s">
        <v>281</v>
      </c>
      <c r="E111" s="642"/>
      <c r="F111" s="901"/>
      <c r="G111" s="901"/>
      <c r="H111" s="873"/>
      <c r="I111" s="866"/>
      <c r="J111" s="908"/>
      <c r="K111" s="833"/>
      <c r="L111" s="655"/>
    </row>
    <row r="112" spans="1:12">
      <c r="A112" s="647"/>
      <c r="B112" s="868"/>
      <c r="C112" s="869"/>
      <c r="D112" s="60" t="s">
        <v>282</v>
      </c>
      <c r="E112" s="900"/>
      <c r="F112" s="907"/>
      <c r="G112" s="907"/>
      <c r="H112" s="874"/>
      <c r="I112" s="875"/>
      <c r="J112" s="909"/>
      <c r="K112" s="679"/>
      <c r="L112" s="911"/>
    </row>
    <row r="113" spans="1:13">
      <c r="A113" s="867">
        <v>2</v>
      </c>
      <c r="B113" s="860" t="s">
        <v>747</v>
      </c>
      <c r="C113" s="861" t="s">
        <v>685</v>
      </c>
      <c r="D113" s="187" t="s">
        <v>748</v>
      </c>
      <c r="E113" s="642">
        <v>0.4201388888888889</v>
      </c>
      <c r="F113" s="901">
        <v>0.55377314814814815</v>
      </c>
      <c r="G113" s="901">
        <f>F113-E113</f>
        <v>0.13363425925925926</v>
      </c>
      <c r="H113" s="873">
        <v>70</v>
      </c>
      <c r="I113" s="866">
        <v>10</v>
      </c>
      <c r="J113" s="908">
        <v>20</v>
      </c>
      <c r="K113" s="833">
        <v>8</v>
      </c>
      <c r="L113" s="655">
        <v>100</v>
      </c>
    </row>
    <row r="114" spans="1:13">
      <c r="A114" s="867"/>
      <c r="B114" s="860"/>
      <c r="C114" s="861"/>
      <c r="D114" s="60" t="s">
        <v>749</v>
      </c>
      <c r="E114" s="642"/>
      <c r="F114" s="901"/>
      <c r="G114" s="901"/>
      <c r="H114" s="873"/>
      <c r="I114" s="866"/>
      <c r="J114" s="908"/>
      <c r="K114" s="833"/>
      <c r="L114" s="655"/>
      <c r="M114" t="s">
        <v>762</v>
      </c>
    </row>
    <row r="115" spans="1:13">
      <c r="A115" s="867"/>
      <c r="B115" s="860"/>
      <c r="C115" s="861"/>
      <c r="D115" s="61" t="s">
        <v>750</v>
      </c>
      <c r="E115" s="642"/>
      <c r="F115" s="901"/>
      <c r="G115" s="901"/>
      <c r="H115" s="874"/>
      <c r="I115" s="875"/>
      <c r="J115" s="908"/>
      <c r="K115" s="833"/>
      <c r="L115" s="655"/>
    </row>
    <row r="116" spans="1:13">
      <c r="A116" s="685">
        <v>3</v>
      </c>
      <c r="B116" s="885" t="s">
        <v>84</v>
      </c>
      <c r="C116" s="903" t="s">
        <v>72</v>
      </c>
      <c r="D116" s="85" t="s">
        <v>751</v>
      </c>
      <c r="E116" s="912">
        <v>0.44097222222222227</v>
      </c>
      <c r="F116" s="913">
        <v>0.57641203703703703</v>
      </c>
      <c r="G116" s="913">
        <f>F116-E116</f>
        <v>0.13543981481481476</v>
      </c>
      <c r="H116" s="873">
        <v>70</v>
      </c>
      <c r="I116" s="866">
        <v>10</v>
      </c>
      <c r="J116" s="914">
        <v>20</v>
      </c>
      <c r="K116" s="628">
        <v>8</v>
      </c>
      <c r="L116" s="915">
        <v>100</v>
      </c>
    </row>
    <row r="117" spans="1:13">
      <c r="A117" s="867"/>
      <c r="B117" s="860"/>
      <c r="C117" s="861"/>
      <c r="D117" s="60" t="s">
        <v>752</v>
      </c>
      <c r="E117" s="642"/>
      <c r="F117" s="901"/>
      <c r="G117" s="901"/>
      <c r="H117" s="873"/>
      <c r="I117" s="866"/>
      <c r="J117" s="908"/>
      <c r="K117" s="833"/>
      <c r="L117" s="655"/>
    </row>
    <row r="118" spans="1:13" ht="15.75" thickBot="1">
      <c r="A118" s="637"/>
      <c r="B118" s="904"/>
      <c r="C118" s="905"/>
      <c r="D118" s="63" t="s">
        <v>753</v>
      </c>
      <c r="E118" s="643"/>
      <c r="F118" s="670"/>
      <c r="G118" s="670"/>
      <c r="H118" s="874"/>
      <c r="I118" s="875"/>
      <c r="J118" s="671"/>
      <c r="K118" s="656"/>
      <c r="L118" s="667"/>
    </row>
    <row r="119" spans="1:13" ht="18.75" thickBot="1">
      <c r="A119" s="672" t="s">
        <v>95</v>
      </c>
      <c r="B119" s="673"/>
      <c r="C119" s="673"/>
      <c r="D119" s="673"/>
      <c r="E119" s="673"/>
      <c r="F119" s="673"/>
      <c r="G119" s="673"/>
      <c r="H119" s="673"/>
      <c r="I119" s="673"/>
      <c r="J119" s="673"/>
      <c r="K119" s="673"/>
      <c r="L119" s="675"/>
    </row>
    <row r="120" spans="1:13">
      <c r="A120" s="660">
        <v>1</v>
      </c>
      <c r="B120" s="897" t="s">
        <v>96</v>
      </c>
      <c r="C120" s="898" t="s">
        <v>45</v>
      </c>
      <c r="D120" s="481" t="s">
        <v>287</v>
      </c>
      <c r="E120" s="663">
        <v>0.42708333333333331</v>
      </c>
      <c r="F120" s="664">
        <v>0.50341435185185179</v>
      </c>
      <c r="G120" s="664">
        <f>F120-E120</f>
        <v>7.6331018518518479E-2</v>
      </c>
      <c r="H120" s="873">
        <v>100</v>
      </c>
      <c r="I120" s="866">
        <v>10</v>
      </c>
      <c r="J120" s="665">
        <v>20</v>
      </c>
      <c r="K120" s="666">
        <v>9</v>
      </c>
      <c r="L120" s="910">
        <v>130</v>
      </c>
    </row>
    <row r="121" spans="1:13">
      <c r="A121" s="867"/>
      <c r="B121" s="860"/>
      <c r="C121" s="861"/>
      <c r="D121" s="60" t="s">
        <v>362</v>
      </c>
      <c r="E121" s="642"/>
      <c r="F121" s="864"/>
      <c r="G121" s="864"/>
      <c r="H121" s="873"/>
      <c r="I121" s="866"/>
      <c r="J121" s="876"/>
      <c r="K121" s="877"/>
      <c r="L121" s="655"/>
    </row>
    <row r="122" spans="1:13">
      <c r="A122" s="867"/>
      <c r="B122" s="860"/>
      <c r="C122" s="861"/>
      <c r="D122" s="61" t="s">
        <v>363</v>
      </c>
      <c r="E122" s="642"/>
      <c r="F122" s="864"/>
      <c r="G122" s="864"/>
      <c r="H122" s="874"/>
      <c r="I122" s="875"/>
      <c r="J122" s="876"/>
      <c r="K122" s="877"/>
      <c r="L122" s="655"/>
    </row>
    <row r="123" spans="1:13">
      <c r="A123" s="867">
        <v>2</v>
      </c>
      <c r="B123" s="860" t="s">
        <v>84</v>
      </c>
      <c r="C123" s="861" t="s">
        <v>72</v>
      </c>
      <c r="D123" s="187" t="s">
        <v>292</v>
      </c>
      <c r="E123" s="642">
        <v>0.41666666666666669</v>
      </c>
      <c r="F123" s="864">
        <v>0.52056712962962959</v>
      </c>
      <c r="G123" s="864">
        <f>F123-E123</f>
        <v>0.1039004629629629</v>
      </c>
      <c r="H123" s="873">
        <v>70</v>
      </c>
      <c r="I123" s="866">
        <v>10</v>
      </c>
      <c r="J123" s="876">
        <v>15</v>
      </c>
      <c r="K123" s="877">
        <v>9</v>
      </c>
      <c r="L123" s="655">
        <v>95</v>
      </c>
    </row>
    <row r="124" spans="1:13">
      <c r="A124" s="867"/>
      <c r="B124" s="860"/>
      <c r="C124" s="861"/>
      <c r="D124" s="60" t="s">
        <v>754</v>
      </c>
      <c r="E124" s="642"/>
      <c r="F124" s="864"/>
      <c r="G124" s="864"/>
      <c r="H124" s="873"/>
      <c r="I124" s="866"/>
      <c r="J124" s="876"/>
      <c r="K124" s="877"/>
      <c r="L124" s="655"/>
    </row>
    <row r="125" spans="1:13">
      <c r="A125" s="867"/>
      <c r="B125" s="860"/>
      <c r="C125" s="861"/>
      <c r="D125" s="61" t="s">
        <v>497</v>
      </c>
      <c r="E125" s="642"/>
      <c r="F125" s="864"/>
      <c r="G125" s="864"/>
      <c r="H125" s="874"/>
      <c r="I125" s="875"/>
      <c r="J125" s="876"/>
      <c r="K125" s="877"/>
      <c r="L125" s="655"/>
    </row>
    <row r="126" spans="1:13">
      <c r="A126" s="867">
        <v>3</v>
      </c>
      <c r="B126" s="860" t="s">
        <v>85</v>
      </c>
      <c r="C126" s="861" t="s">
        <v>85</v>
      </c>
      <c r="D126" s="187" t="s">
        <v>295</v>
      </c>
      <c r="E126" s="642">
        <v>0.44444444444444442</v>
      </c>
      <c r="F126" s="864">
        <v>0.62666666666666659</v>
      </c>
      <c r="G126" s="864">
        <f>F126-E126</f>
        <v>0.18222222222222217</v>
      </c>
      <c r="H126" s="873">
        <v>50</v>
      </c>
      <c r="I126" s="866">
        <v>10</v>
      </c>
      <c r="J126" s="876">
        <v>20</v>
      </c>
      <c r="K126" s="877">
        <v>9</v>
      </c>
      <c r="L126" s="655">
        <v>80</v>
      </c>
    </row>
    <row r="127" spans="1:13">
      <c r="A127" s="867"/>
      <c r="B127" s="860"/>
      <c r="C127" s="861"/>
      <c r="D127" s="60" t="s">
        <v>293</v>
      </c>
      <c r="E127" s="642"/>
      <c r="F127" s="864"/>
      <c r="G127" s="864"/>
      <c r="H127" s="873"/>
      <c r="I127" s="866"/>
      <c r="J127" s="876"/>
      <c r="K127" s="877"/>
      <c r="L127" s="655"/>
    </row>
    <row r="128" spans="1:13">
      <c r="A128" s="867"/>
      <c r="B128" s="860"/>
      <c r="C128" s="861"/>
      <c r="D128" s="61" t="s">
        <v>755</v>
      </c>
      <c r="E128" s="642"/>
      <c r="F128" s="864"/>
      <c r="G128" s="864"/>
      <c r="H128" s="874"/>
      <c r="I128" s="875"/>
      <c r="J128" s="876"/>
      <c r="K128" s="877"/>
      <c r="L128" s="655"/>
    </row>
    <row r="129" spans="1:13">
      <c r="A129" s="867"/>
      <c r="B129" s="860" t="s">
        <v>756</v>
      </c>
      <c r="C129" s="861" t="s">
        <v>72</v>
      </c>
      <c r="D129" s="482" t="s">
        <v>757</v>
      </c>
      <c r="E129" s="642">
        <v>0.43402777777777773</v>
      </c>
      <c r="F129" s="864" t="s">
        <v>38</v>
      </c>
      <c r="G129" s="864" t="s">
        <v>38</v>
      </c>
      <c r="H129" s="916"/>
      <c r="I129" s="916"/>
      <c r="J129" s="876" t="s">
        <v>38</v>
      </c>
      <c r="K129" s="877" t="s">
        <v>38</v>
      </c>
      <c r="L129" s="634" t="s">
        <v>682</v>
      </c>
    </row>
    <row r="130" spans="1:13">
      <c r="A130" s="867"/>
      <c r="B130" s="860"/>
      <c r="C130" s="861"/>
      <c r="D130" s="60" t="s">
        <v>758</v>
      </c>
      <c r="E130" s="642"/>
      <c r="F130" s="864"/>
      <c r="G130" s="864"/>
      <c r="H130" s="891"/>
      <c r="I130" s="891"/>
      <c r="J130" s="876"/>
      <c r="K130" s="877"/>
      <c r="L130" s="634"/>
    </row>
    <row r="131" spans="1:13" ht="15.75" thickBot="1">
      <c r="A131" s="637"/>
      <c r="B131" s="904"/>
      <c r="C131" s="905"/>
      <c r="D131" s="63" t="s">
        <v>759</v>
      </c>
      <c r="E131" s="643"/>
      <c r="F131" s="645"/>
      <c r="G131" s="645"/>
      <c r="H131" s="917"/>
      <c r="I131" s="917"/>
      <c r="J131" s="646"/>
      <c r="K131" s="652"/>
      <c r="L131" s="653"/>
    </row>
    <row r="132" spans="1:13" ht="15.75" thickBot="1"/>
    <row r="133" spans="1:13" ht="36.75" customHeight="1" thickBot="1">
      <c r="A133" s="854" t="s">
        <v>766</v>
      </c>
      <c r="B133" s="855"/>
      <c r="C133" s="855"/>
      <c r="D133" s="855"/>
      <c r="E133" s="855"/>
      <c r="F133" s="855"/>
      <c r="G133" s="855"/>
      <c r="H133" s="855"/>
      <c r="I133" s="855"/>
      <c r="J133" s="855"/>
      <c r="K133" s="855"/>
      <c r="L133" s="855"/>
      <c r="M133" s="856"/>
    </row>
  </sheetData>
  <mergeCells count="453">
    <mergeCell ref="M43:M45"/>
    <mergeCell ref="M18:M20"/>
    <mergeCell ref="H5:H7"/>
    <mergeCell ref="I5:I7"/>
    <mergeCell ref="H8:H10"/>
    <mergeCell ref="I8:I10"/>
    <mergeCell ref="H11:H13"/>
    <mergeCell ref="I11:I13"/>
    <mergeCell ref="H15:H17"/>
    <mergeCell ref="I15:I17"/>
    <mergeCell ref="H18:H20"/>
    <mergeCell ref="I18:I20"/>
    <mergeCell ref="A39:L39"/>
    <mergeCell ref="A40:A42"/>
    <mergeCell ref="B40:B42"/>
    <mergeCell ref="C40:C42"/>
    <mergeCell ref="E40:E42"/>
    <mergeCell ref="F40:F42"/>
    <mergeCell ref="G40:G42"/>
    <mergeCell ref="J40:J42"/>
    <mergeCell ref="K40:K42"/>
    <mergeCell ref="L40:L42"/>
    <mergeCell ref="H40:H42"/>
    <mergeCell ref="I40:I42"/>
    <mergeCell ref="K129:K131"/>
    <mergeCell ref="L129:L131"/>
    <mergeCell ref="J126:J128"/>
    <mergeCell ref="K126:K128"/>
    <mergeCell ref="L126:L128"/>
    <mergeCell ref="A129:A131"/>
    <mergeCell ref="B129:B131"/>
    <mergeCell ref="C129:C131"/>
    <mergeCell ref="E129:E131"/>
    <mergeCell ref="F129:F131"/>
    <mergeCell ref="G129:G131"/>
    <mergeCell ref="J129:J131"/>
    <mergeCell ref="A126:A128"/>
    <mergeCell ref="B126:B128"/>
    <mergeCell ref="C126:C128"/>
    <mergeCell ref="E126:E128"/>
    <mergeCell ref="F126:F128"/>
    <mergeCell ref="G126:G128"/>
    <mergeCell ref="H126:H128"/>
    <mergeCell ref="I126:I128"/>
    <mergeCell ref="H129:H131"/>
    <mergeCell ref="I129:I131"/>
    <mergeCell ref="A123:A125"/>
    <mergeCell ref="B123:B125"/>
    <mergeCell ref="C123:C125"/>
    <mergeCell ref="E123:E125"/>
    <mergeCell ref="F123:F125"/>
    <mergeCell ref="G123:G125"/>
    <mergeCell ref="J123:J125"/>
    <mergeCell ref="K123:K125"/>
    <mergeCell ref="L123:L125"/>
    <mergeCell ref="H123:H125"/>
    <mergeCell ref="I123:I125"/>
    <mergeCell ref="A119:L119"/>
    <mergeCell ref="A120:A122"/>
    <mergeCell ref="B120:B122"/>
    <mergeCell ref="C120:C122"/>
    <mergeCell ref="E120:E122"/>
    <mergeCell ref="F120:F122"/>
    <mergeCell ref="G120:G122"/>
    <mergeCell ref="J120:J122"/>
    <mergeCell ref="K120:K122"/>
    <mergeCell ref="L120:L122"/>
    <mergeCell ref="H120:H122"/>
    <mergeCell ref="I120:I122"/>
    <mergeCell ref="A116:A118"/>
    <mergeCell ref="B116:B118"/>
    <mergeCell ref="C116:C118"/>
    <mergeCell ref="E116:E118"/>
    <mergeCell ref="F116:F118"/>
    <mergeCell ref="G116:G118"/>
    <mergeCell ref="J116:J118"/>
    <mergeCell ref="K116:K118"/>
    <mergeCell ref="L116:L118"/>
    <mergeCell ref="H116:H118"/>
    <mergeCell ref="I116:I118"/>
    <mergeCell ref="A113:A115"/>
    <mergeCell ref="B113:B115"/>
    <mergeCell ref="C113:C115"/>
    <mergeCell ref="E113:E115"/>
    <mergeCell ref="F113:F115"/>
    <mergeCell ref="G113:G115"/>
    <mergeCell ref="J113:J115"/>
    <mergeCell ref="K113:K115"/>
    <mergeCell ref="L113:L115"/>
    <mergeCell ref="H113:H115"/>
    <mergeCell ref="I113:I115"/>
    <mergeCell ref="J106:J108"/>
    <mergeCell ref="K106:K108"/>
    <mergeCell ref="L106:L108"/>
    <mergeCell ref="A109:L109"/>
    <mergeCell ref="A110:A112"/>
    <mergeCell ref="B110:B112"/>
    <mergeCell ref="C110:C112"/>
    <mergeCell ref="E110:E112"/>
    <mergeCell ref="F110:F112"/>
    <mergeCell ref="G110:G112"/>
    <mergeCell ref="A106:A108"/>
    <mergeCell ref="B106:B108"/>
    <mergeCell ref="C106:C108"/>
    <mergeCell ref="E106:E108"/>
    <mergeCell ref="F106:F108"/>
    <mergeCell ref="G106:G108"/>
    <mergeCell ref="J110:J112"/>
    <mergeCell ref="K110:K112"/>
    <mergeCell ref="L110:L112"/>
    <mergeCell ref="H106:H108"/>
    <mergeCell ref="I106:I108"/>
    <mergeCell ref="H110:H112"/>
    <mergeCell ref="I110:I112"/>
    <mergeCell ref="A103:A105"/>
    <mergeCell ref="B103:B105"/>
    <mergeCell ref="C103:C105"/>
    <mergeCell ref="E103:E105"/>
    <mergeCell ref="F103:F105"/>
    <mergeCell ref="G103:G105"/>
    <mergeCell ref="J103:J105"/>
    <mergeCell ref="K103:K105"/>
    <mergeCell ref="L103:L105"/>
    <mergeCell ref="H103:H105"/>
    <mergeCell ref="I103:I105"/>
    <mergeCell ref="A100:A102"/>
    <mergeCell ref="B100:B102"/>
    <mergeCell ref="C100:C102"/>
    <mergeCell ref="E100:E102"/>
    <mergeCell ref="F100:F102"/>
    <mergeCell ref="G100:G102"/>
    <mergeCell ref="J100:J102"/>
    <mergeCell ref="K100:K102"/>
    <mergeCell ref="L100:L102"/>
    <mergeCell ref="H100:H102"/>
    <mergeCell ref="I100:I102"/>
    <mergeCell ref="J94:J96"/>
    <mergeCell ref="K94:K96"/>
    <mergeCell ref="L94:L96"/>
    <mergeCell ref="A97:A99"/>
    <mergeCell ref="B97:B99"/>
    <mergeCell ref="C97:C99"/>
    <mergeCell ref="E97:E99"/>
    <mergeCell ref="F97:F99"/>
    <mergeCell ref="G97:G99"/>
    <mergeCell ref="J97:J99"/>
    <mergeCell ref="A94:A96"/>
    <mergeCell ref="B94:B96"/>
    <mergeCell ref="C94:C96"/>
    <mergeCell ref="E94:E96"/>
    <mergeCell ref="F94:F96"/>
    <mergeCell ref="G94:G96"/>
    <mergeCell ref="K97:K99"/>
    <mergeCell ref="L97:L99"/>
    <mergeCell ref="H94:H96"/>
    <mergeCell ref="I94:I96"/>
    <mergeCell ref="H97:H99"/>
    <mergeCell ref="I97:I99"/>
    <mergeCell ref="A91:A93"/>
    <mergeCell ref="B91:B93"/>
    <mergeCell ref="C91:C93"/>
    <mergeCell ref="E91:E93"/>
    <mergeCell ref="F91:F93"/>
    <mergeCell ref="G91:G93"/>
    <mergeCell ref="J91:J93"/>
    <mergeCell ref="K91:K93"/>
    <mergeCell ref="L91:L93"/>
    <mergeCell ref="H91:H93"/>
    <mergeCell ref="I91:I93"/>
    <mergeCell ref="A88:A90"/>
    <mergeCell ref="B88:B90"/>
    <mergeCell ref="C88:C90"/>
    <mergeCell ref="E88:E90"/>
    <mergeCell ref="F88:F90"/>
    <mergeCell ref="G88:G90"/>
    <mergeCell ref="J88:J90"/>
    <mergeCell ref="K88:K90"/>
    <mergeCell ref="L88:L90"/>
    <mergeCell ref="H88:H90"/>
    <mergeCell ref="I88:I90"/>
    <mergeCell ref="A85:A87"/>
    <mergeCell ref="B85:B87"/>
    <mergeCell ref="C85:C87"/>
    <mergeCell ref="E85:E87"/>
    <mergeCell ref="F85:F87"/>
    <mergeCell ref="G85:G87"/>
    <mergeCell ref="J85:J87"/>
    <mergeCell ref="K85:K87"/>
    <mergeCell ref="L85:L87"/>
    <mergeCell ref="H85:H87"/>
    <mergeCell ref="I85:I87"/>
    <mergeCell ref="J78:J80"/>
    <mergeCell ref="K78:K80"/>
    <mergeCell ref="L78:L80"/>
    <mergeCell ref="A81:L81"/>
    <mergeCell ref="A82:A84"/>
    <mergeCell ref="B82:B84"/>
    <mergeCell ref="C82:C84"/>
    <mergeCell ref="E82:E84"/>
    <mergeCell ref="F82:F84"/>
    <mergeCell ref="G82:G84"/>
    <mergeCell ref="A78:A80"/>
    <mergeCell ref="B78:B80"/>
    <mergeCell ref="C78:C80"/>
    <mergeCell ref="E78:E80"/>
    <mergeCell ref="F78:F80"/>
    <mergeCell ref="G78:G80"/>
    <mergeCell ref="J82:J84"/>
    <mergeCell ref="K82:K84"/>
    <mergeCell ref="L82:L84"/>
    <mergeCell ref="H78:H80"/>
    <mergeCell ref="I78:I80"/>
    <mergeCell ref="H82:H84"/>
    <mergeCell ref="I82:I84"/>
    <mergeCell ref="A75:A77"/>
    <mergeCell ref="B75:B77"/>
    <mergeCell ref="C75:C77"/>
    <mergeCell ref="E75:E77"/>
    <mergeCell ref="F75:F77"/>
    <mergeCell ref="G75:G77"/>
    <mergeCell ref="J75:J77"/>
    <mergeCell ref="K75:K77"/>
    <mergeCell ref="L75:L77"/>
    <mergeCell ref="H75:H77"/>
    <mergeCell ref="I75:I77"/>
    <mergeCell ref="A72:A74"/>
    <mergeCell ref="B72:B74"/>
    <mergeCell ref="C72:C74"/>
    <mergeCell ref="E72:E74"/>
    <mergeCell ref="F72:F74"/>
    <mergeCell ref="G72:G74"/>
    <mergeCell ref="J72:J74"/>
    <mergeCell ref="K72:K74"/>
    <mergeCell ref="L72:L74"/>
    <mergeCell ref="H72:H74"/>
    <mergeCell ref="I72:I74"/>
    <mergeCell ref="A68:L68"/>
    <mergeCell ref="A69:A71"/>
    <mergeCell ref="B69:B71"/>
    <mergeCell ref="C69:C71"/>
    <mergeCell ref="E69:E71"/>
    <mergeCell ref="F69:F71"/>
    <mergeCell ref="G69:G71"/>
    <mergeCell ref="J69:J71"/>
    <mergeCell ref="K69:K71"/>
    <mergeCell ref="L69:L71"/>
    <mergeCell ref="H69:H71"/>
    <mergeCell ref="I69:I71"/>
    <mergeCell ref="J62:J64"/>
    <mergeCell ref="K62:K64"/>
    <mergeCell ref="L62:L64"/>
    <mergeCell ref="A65:A67"/>
    <mergeCell ref="B65:B67"/>
    <mergeCell ref="C65:C67"/>
    <mergeCell ref="E65:E67"/>
    <mergeCell ref="F65:F67"/>
    <mergeCell ref="G65:G67"/>
    <mergeCell ref="J65:J67"/>
    <mergeCell ref="A62:A64"/>
    <mergeCell ref="B62:B64"/>
    <mergeCell ref="C62:C64"/>
    <mergeCell ref="E62:E64"/>
    <mergeCell ref="F62:F64"/>
    <mergeCell ref="G62:G64"/>
    <mergeCell ref="K65:K67"/>
    <mergeCell ref="L65:L67"/>
    <mergeCell ref="H62:H64"/>
    <mergeCell ref="I62:I64"/>
    <mergeCell ref="H65:H67"/>
    <mergeCell ref="I65:I67"/>
    <mergeCell ref="A58:L58"/>
    <mergeCell ref="A59:A61"/>
    <mergeCell ref="B59:B61"/>
    <mergeCell ref="C59:C61"/>
    <mergeCell ref="E59:E61"/>
    <mergeCell ref="F59:F61"/>
    <mergeCell ref="G59:G61"/>
    <mergeCell ref="J59:J61"/>
    <mergeCell ref="K59:K61"/>
    <mergeCell ref="L59:L61"/>
    <mergeCell ref="H59:H61"/>
    <mergeCell ref="I59:I61"/>
    <mergeCell ref="A55:A57"/>
    <mergeCell ref="B55:B57"/>
    <mergeCell ref="C55:C57"/>
    <mergeCell ref="E55:E57"/>
    <mergeCell ref="F55:F57"/>
    <mergeCell ref="G55:G57"/>
    <mergeCell ref="J55:J57"/>
    <mergeCell ref="K55:K57"/>
    <mergeCell ref="L55:L57"/>
    <mergeCell ref="H55:H57"/>
    <mergeCell ref="I55:I57"/>
    <mergeCell ref="A52:A54"/>
    <mergeCell ref="B52:B54"/>
    <mergeCell ref="C52:C54"/>
    <mergeCell ref="E52:E54"/>
    <mergeCell ref="F52:F54"/>
    <mergeCell ref="G52:G54"/>
    <mergeCell ref="J52:J54"/>
    <mergeCell ref="K52:K54"/>
    <mergeCell ref="L52:L54"/>
    <mergeCell ref="H52:H54"/>
    <mergeCell ref="I52:I54"/>
    <mergeCell ref="J46:J48"/>
    <mergeCell ref="K46:K48"/>
    <mergeCell ref="L46:L48"/>
    <mergeCell ref="A49:A51"/>
    <mergeCell ref="B49:B51"/>
    <mergeCell ref="C49:C51"/>
    <mergeCell ref="E49:E51"/>
    <mergeCell ref="F49:F51"/>
    <mergeCell ref="G49:G51"/>
    <mergeCell ref="J49:J51"/>
    <mergeCell ref="A46:A48"/>
    <mergeCell ref="B46:B48"/>
    <mergeCell ref="C46:C48"/>
    <mergeCell ref="E46:E48"/>
    <mergeCell ref="F46:F48"/>
    <mergeCell ref="G46:G48"/>
    <mergeCell ref="K49:K51"/>
    <mergeCell ref="L49:L51"/>
    <mergeCell ref="H46:H48"/>
    <mergeCell ref="I46:I48"/>
    <mergeCell ref="H49:H51"/>
    <mergeCell ref="I49:I51"/>
    <mergeCell ref="A43:A45"/>
    <mergeCell ref="B43:B45"/>
    <mergeCell ref="C43:C45"/>
    <mergeCell ref="E43:E45"/>
    <mergeCell ref="F43:F45"/>
    <mergeCell ref="G43:G45"/>
    <mergeCell ref="J43:J45"/>
    <mergeCell ref="K43:K45"/>
    <mergeCell ref="L43:L45"/>
    <mergeCell ref="H43:H45"/>
    <mergeCell ref="I43:I45"/>
    <mergeCell ref="A36:A38"/>
    <mergeCell ref="B36:B38"/>
    <mergeCell ref="C36:C38"/>
    <mergeCell ref="E36:E38"/>
    <mergeCell ref="F36:F38"/>
    <mergeCell ref="G36:G38"/>
    <mergeCell ref="J36:J38"/>
    <mergeCell ref="K36:K38"/>
    <mergeCell ref="L36:L38"/>
    <mergeCell ref="H36:H38"/>
    <mergeCell ref="I36:I38"/>
    <mergeCell ref="J30:J32"/>
    <mergeCell ref="K30:K32"/>
    <mergeCell ref="L30:L32"/>
    <mergeCell ref="A33:A35"/>
    <mergeCell ref="B33:B35"/>
    <mergeCell ref="C33:C35"/>
    <mergeCell ref="E33:E35"/>
    <mergeCell ref="F33:F35"/>
    <mergeCell ref="G33:G35"/>
    <mergeCell ref="J33:J35"/>
    <mergeCell ref="A30:A32"/>
    <mergeCell ref="B30:B32"/>
    <mergeCell ref="C30:C32"/>
    <mergeCell ref="E30:E32"/>
    <mergeCell ref="F30:F32"/>
    <mergeCell ref="G30:G32"/>
    <mergeCell ref="K33:K35"/>
    <mergeCell ref="L33:L35"/>
    <mergeCell ref="H30:H32"/>
    <mergeCell ref="I30:I32"/>
    <mergeCell ref="H33:H35"/>
    <mergeCell ref="I33:I35"/>
    <mergeCell ref="A27:A29"/>
    <mergeCell ref="B27:B29"/>
    <mergeCell ref="C27:C29"/>
    <mergeCell ref="E27:E29"/>
    <mergeCell ref="F27:F29"/>
    <mergeCell ref="G27:G29"/>
    <mergeCell ref="J27:J29"/>
    <mergeCell ref="K27:K29"/>
    <mergeCell ref="L27:L29"/>
    <mergeCell ref="H27:H29"/>
    <mergeCell ref="I27:I29"/>
    <mergeCell ref="A24:A26"/>
    <mergeCell ref="B24:B26"/>
    <mergeCell ref="C24:C26"/>
    <mergeCell ref="E24:E26"/>
    <mergeCell ref="F24:F26"/>
    <mergeCell ref="G24:G26"/>
    <mergeCell ref="J24:J26"/>
    <mergeCell ref="K24:K26"/>
    <mergeCell ref="L24:L26"/>
    <mergeCell ref="H24:H26"/>
    <mergeCell ref="I24:I26"/>
    <mergeCell ref="J18:J20"/>
    <mergeCell ref="K18:K20"/>
    <mergeCell ref="L18:L20"/>
    <mergeCell ref="A21:A23"/>
    <mergeCell ref="B21:B23"/>
    <mergeCell ref="C21:C23"/>
    <mergeCell ref="E21:E23"/>
    <mergeCell ref="F21:F23"/>
    <mergeCell ref="G21:G23"/>
    <mergeCell ref="J21:J23"/>
    <mergeCell ref="A18:A20"/>
    <mergeCell ref="B18:B20"/>
    <mergeCell ref="C18:C20"/>
    <mergeCell ref="E18:E20"/>
    <mergeCell ref="F18:F20"/>
    <mergeCell ref="G18:G20"/>
    <mergeCell ref="K21:K23"/>
    <mergeCell ref="L21:L23"/>
    <mergeCell ref="H21:H23"/>
    <mergeCell ref="I21:I23"/>
    <mergeCell ref="C11:C13"/>
    <mergeCell ref="E11:E13"/>
    <mergeCell ref="F11:F13"/>
    <mergeCell ref="G11:G13"/>
    <mergeCell ref="J11:J13"/>
    <mergeCell ref="K11:K13"/>
    <mergeCell ref="L11:L13"/>
    <mergeCell ref="A14:L14"/>
    <mergeCell ref="A15:A17"/>
    <mergeCell ref="B15:B17"/>
    <mergeCell ref="C15:C17"/>
    <mergeCell ref="E15:E17"/>
    <mergeCell ref="F15:F17"/>
    <mergeCell ref="G15:G17"/>
    <mergeCell ref="J15:J17"/>
    <mergeCell ref="K15:K17"/>
    <mergeCell ref="L15:L17"/>
    <mergeCell ref="A133:M133"/>
    <mergeCell ref="A1:L1"/>
    <mergeCell ref="A2:L2"/>
    <mergeCell ref="A4:L4"/>
    <mergeCell ref="A5:A7"/>
    <mergeCell ref="B5:B7"/>
    <mergeCell ref="C5:C7"/>
    <mergeCell ref="E5:E7"/>
    <mergeCell ref="F5:F7"/>
    <mergeCell ref="G5:G7"/>
    <mergeCell ref="J5:J7"/>
    <mergeCell ref="K5:K7"/>
    <mergeCell ref="L5:L7"/>
    <mergeCell ref="A8:A10"/>
    <mergeCell ref="B8:B10"/>
    <mergeCell ref="C8:C10"/>
    <mergeCell ref="E8:E10"/>
    <mergeCell ref="F8:F10"/>
    <mergeCell ref="G8:G10"/>
    <mergeCell ref="J8:J10"/>
    <mergeCell ref="K8:K10"/>
    <mergeCell ref="L8:L10"/>
    <mergeCell ref="A11:A13"/>
    <mergeCell ref="B11:B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02"/>
  <sheetViews>
    <sheetView topLeftCell="A79" workbookViewId="0">
      <selection activeCell="L84" sqref="L84:L86"/>
    </sheetView>
  </sheetViews>
  <sheetFormatPr defaultRowHeight="15"/>
  <cols>
    <col min="3" max="3" width="21.5703125" bestFit="1" customWidth="1"/>
    <col min="4" max="4" width="23.140625" bestFit="1" customWidth="1"/>
  </cols>
  <sheetData>
    <row r="1" spans="1:12" ht="15.75" thickBot="1"/>
    <row r="2" spans="1:12" ht="24" thickBot="1">
      <c r="A2" s="724"/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6"/>
    </row>
    <row r="3" spans="1:12" ht="32.25" customHeight="1" thickBot="1">
      <c r="A3" s="724" t="s">
        <v>827</v>
      </c>
      <c r="B3" s="857"/>
      <c r="C3" s="857"/>
      <c r="D3" s="857"/>
      <c r="E3" s="857"/>
      <c r="F3" s="857"/>
      <c r="G3" s="857"/>
      <c r="H3" s="857"/>
      <c r="I3" s="857"/>
      <c r="J3" s="857"/>
      <c r="K3" s="857"/>
      <c r="L3" s="858"/>
    </row>
    <row r="4" spans="1:12" ht="63.75" thickBot="1">
      <c r="A4" s="74" t="s">
        <v>75</v>
      </c>
      <c r="B4" s="75" t="s">
        <v>76</v>
      </c>
      <c r="C4" s="75" t="s">
        <v>77</v>
      </c>
      <c r="D4" s="75" t="s">
        <v>78</v>
      </c>
      <c r="E4" s="76" t="s">
        <v>79</v>
      </c>
      <c r="F4" s="76" t="s">
        <v>80</v>
      </c>
      <c r="G4" s="76" t="s">
        <v>81</v>
      </c>
      <c r="H4" s="76" t="s">
        <v>764</v>
      </c>
      <c r="I4" s="76" t="s">
        <v>765</v>
      </c>
      <c r="J4" s="76" t="s">
        <v>60</v>
      </c>
      <c r="K4" s="76" t="s">
        <v>661</v>
      </c>
      <c r="L4" s="77" t="s">
        <v>82</v>
      </c>
    </row>
    <row r="5" spans="1:12" ht="15.75" thickBot="1">
      <c r="A5" s="672" t="s">
        <v>83</v>
      </c>
      <c r="B5" s="709"/>
      <c r="C5" s="709"/>
      <c r="D5" s="709"/>
      <c r="E5" s="709"/>
      <c r="F5" s="709"/>
      <c r="G5" s="709"/>
      <c r="H5" s="709"/>
      <c r="I5" s="709"/>
      <c r="J5" s="709"/>
      <c r="K5" s="709"/>
      <c r="L5" s="711"/>
    </row>
    <row r="6" spans="1:12">
      <c r="A6" s="859">
        <v>1</v>
      </c>
      <c r="B6" s="860" t="s">
        <v>662</v>
      </c>
      <c r="C6" s="861" t="s">
        <v>395</v>
      </c>
      <c r="D6" s="473" t="s">
        <v>523</v>
      </c>
      <c r="E6" s="862">
        <v>0.46527777777777773</v>
      </c>
      <c r="F6" s="863">
        <v>0.49863425925925925</v>
      </c>
      <c r="G6" s="864">
        <f t="shared" ref="G6" si="0">F6-E6</f>
        <v>3.3356481481481515E-2</v>
      </c>
      <c r="H6" s="865">
        <v>100</v>
      </c>
      <c r="I6" s="866">
        <v>10</v>
      </c>
      <c r="J6" s="865">
        <v>30</v>
      </c>
      <c r="K6" s="866">
        <v>5</v>
      </c>
      <c r="L6" s="723">
        <f>SUM(H6:J6)</f>
        <v>140</v>
      </c>
    </row>
    <row r="7" spans="1:12">
      <c r="A7" s="859"/>
      <c r="B7" s="860"/>
      <c r="C7" s="861"/>
      <c r="D7" s="474" t="s">
        <v>524</v>
      </c>
      <c r="E7" s="862"/>
      <c r="F7" s="863"/>
      <c r="G7" s="864"/>
      <c r="H7" s="865"/>
      <c r="I7" s="866"/>
      <c r="J7" s="865"/>
      <c r="K7" s="866"/>
      <c r="L7" s="721"/>
    </row>
    <row r="8" spans="1:12">
      <c r="A8" s="859"/>
      <c r="B8" s="860"/>
      <c r="C8" s="861"/>
      <c r="D8" s="475" t="s">
        <v>307</v>
      </c>
      <c r="E8" s="862"/>
      <c r="F8" s="863"/>
      <c r="G8" s="864"/>
      <c r="H8" s="865"/>
      <c r="I8" s="866"/>
      <c r="J8" s="865"/>
      <c r="K8" s="866"/>
      <c r="L8" s="721"/>
    </row>
    <row r="9" spans="1:12">
      <c r="A9" s="859">
        <v>2</v>
      </c>
      <c r="B9" s="860" t="s">
        <v>477</v>
      </c>
      <c r="C9" s="861" t="s">
        <v>843</v>
      </c>
      <c r="D9" s="473" t="s">
        <v>525</v>
      </c>
      <c r="E9" s="862">
        <v>0.4513888888888889</v>
      </c>
      <c r="F9" s="863">
        <v>0.49078703703703702</v>
      </c>
      <c r="G9" s="864">
        <f t="shared" ref="G9" si="1">F9-E9</f>
        <v>3.9398148148148127E-2</v>
      </c>
      <c r="H9" s="865">
        <v>70</v>
      </c>
      <c r="I9" s="866">
        <v>10</v>
      </c>
      <c r="J9" s="865">
        <v>25</v>
      </c>
      <c r="K9" s="866">
        <v>5</v>
      </c>
      <c r="L9" s="723">
        <f t="shared" ref="L9" si="2">SUM(H9:J9)</f>
        <v>105</v>
      </c>
    </row>
    <row r="10" spans="1:12">
      <c r="A10" s="859"/>
      <c r="B10" s="860"/>
      <c r="C10" s="861"/>
      <c r="D10" s="474" t="s">
        <v>318</v>
      </c>
      <c r="E10" s="862"/>
      <c r="F10" s="863"/>
      <c r="G10" s="864"/>
      <c r="H10" s="865"/>
      <c r="I10" s="866"/>
      <c r="J10" s="865"/>
      <c r="K10" s="866"/>
      <c r="L10" s="721"/>
    </row>
    <row r="11" spans="1:12">
      <c r="A11" s="859"/>
      <c r="B11" s="860"/>
      <c r="C11" s="861"/>
      <c r="D11" s="475" t="s">
        <v>521</v>
      </c>
      <c r="E11" s="862"/>
      <c r="F11" s="863"/>
      <c r="G11" s="864"/>
      <c r="H11" s="865"/>
      <c r="I11" s="866"/>
      <c r="J11" s="865"/>
      <c r="K11" s="866"/>
      <c r="L11" s="721"/>
    </row>
    <row r="12" spans="1:12">
      <c r="A12" s="954">
        <v>3</v>
      </c>
      <c r="B12" s="943" t="s">
        <v>828</v>
      </c>
      <c r="C12" s="861" t="s">
        <v>15</v>
      </c>
      <c r="D12" s="473" t="s">
        <v>829</v>
      </c>
      <c r="E12" s="862">
        <v>0.4375</v>
      </c>
      <c r="F12" s="863">
        <v>0.53819444444444442</v>
      </c>
      <c r="G12" s="864">
        <f t="shared" ref="G12" si="3">F12-E12</f>
        <v>0.10069444444444442</v>
      </c>
      <c r="H12" s="865">
        <v>50</v>
      </c>
      <c r="I12" s="866">
        <v>10</v>
      </c>
      <c r="J12" s="865">
        <v>30</v>
      </c>
      <c r="K12" s="866">
        <v>5</v>
      </c>
      <c r="L12" s="723">
        <f t="shared" ref="L12:L15" si="4">SUM(H12:J12)</f>
        <v>90</v>
      </c>
    </row>
    <row r="13" spans="1:12">
      <c r="A13" s="955"/>
      <c r="B13" s="884"/>
      <c r="C13" s="861"/>
      <c r="D13" s="474" t="s">
        <v>830</v>
      </c>
      <c r="E13" s="862"/>
      <c r="F13" s="863"/>
      <c r="G13" s="864"/>
      <c r="H13" s="865"/>
      <c r="I13" s="866"/>
      <c r="J13" s="865"/>
      <c r="K13" s="866"/>
      <c r="L13" s="721"/>
    </row>
    <row r="14" spans="1:12">
      <c r="A14" s="956"/>
      <c r="B14" s="944"/>
      <c r="C14" s="861"/>
      <c r="D14" s="475" t="s">
        <v>831</v>
      </c>
      <c r="E14" s="862"/>
      <c r="F14" s="863"/>
      <c r="G14" s="864"/>
      <c r="H14" s="865"/>
      <c r="I14" s="866"/>
      <c r="J14" s="865"/>
      <c r="K14" s="866"/>
      <c r="L14" s="721"/>
    </row>
    <row r="15" spans="1:12" ht="15" customHeight="1">
      <c r="A15" s="954">
        <v>4</v>
      </c>
      <c r="B15" s="943" t="s">
        <v>832</v>
      </c>
      <c r="C15" s="943" t="s">
        <v>833</v>
      </c>
      <c r="D15" s="474" t="s">
        <v>834</v>
      </c>
      <c r="E15" s="862">
        <v>0.45833333333333331</v>
      </c>
      <c r="F15" s="863" t="s">
        <v>837</v>
      </c>
      <c r="G15" s="864">
        <v>0.13472222222222222</v>
      </c>
      <c r="H15" s="865">
        <v>20</v>
      </c>
      <c r="I15" s="866">
        <v>10</v>
      </c>
      <c r="J15" s="865">
        <v>30</v>
      </c>
      <c r="K15" s="866">
        <v>5</v>
      </c>
      <c r="L15" s="723">
        <f t="shared" si="4"/>
        <v>60</v>
      </c>
    </row>
    <row r="16" spans="1:12">
      <c r="A16" s="955"/>
      <c r="B16" s="884"/>
      <c r="C16" s="884"/>
      <c r="D16" s="474" t="s">
        <v>835</v>
      </c>
      <c r="E16" s="862"/>
      <c r="F16" s="863"/>
      <c r="G16" s="864"/>
      <c r="H16" s="865"/>
      <c r="I16" s="866"/>
      <c r="J16" s="865"/>
      <c r="K16" s="866"/>
      <c r="L16" s="721"/>
    </row>
    <row r="17" spans="1:12">
      <c r="A17" s="956"/>
      <c r="B17" s="944"/>
      <c r="C17" s="944"/>
      <c r="D17" s="474" t="s">
        <v>836</v>
      </c>
      <c r="E17" s="862"/>
      <c r="F17" s="863"/>
      <c r="G17" s="864"/>
      <c r="H17" s="865"/>
      <c r="I17" s="866"/>
      <c r="J17" s="865"/>
      <c r="K17" s="866"/>
      <c r="L17" s="721"/>
    </row>
    <row r="18" spans="1:12">
      <c r="A18" s="859">
        <v>5</v>
      </c>
      <c r="B18" s="860" t="s">
        <v>838</v>
      </c>
      <c r="C18" s="943" t="s">
        <v>833</v>
      </c>
      <c r="D18" s="473" t="s">
        <v>839</v>
      </c>
      <c r="E18" s="862">
        <v>0.44444444444444442</v>
      </c>
      <c r="F18" s="863">
        <v>0.51388888888888895</v>
      </c>
      <c r="G18" s="864">
        <f t="shared" ref="G18" si="5">F18-E18</f>
        <v>6.9444444444444531E-2</v>
      </c>
      <c r="H18" s="865">
        <v>0</v>
      </c>
      <c r="I18" s="866">
        <v>0</v>
      </c>
      <c r="J18" s="865">
        <v>30</v>
      </c>
      <c r="K18" s="866">
        <v>1</v>
      </c>
      <c r="L18" s="723">
        <f t="shared" ref="L18" si="6">SUM(H18:J18)</f>
        <v>30</v>
      </c>
    </row>
    <row r="19" spans="1:12">
      <c r="A19" s="859"/>
      <c r="B19" s="860"/>
      <c r="C19" s="884"/>
      <c r="D19" s="474" t="s">
        <v>840</v>
      </c>
      <c r="E19" s="862"/>
      <c r="F19" s="863"/>
      <c r="G19" s="864"/>
      <c r="H19" s="865"/>
      <c r="I19" s="866"/>
      <c r="J19" s="865"/>
      <c r="K19" s="866"/>
      <c r="L19" s="721"/>
    </row>
    <row r="20" spans="1:12" ht="15.75" thickBot="1">
      <c r="A20" s="859"/>
      <c r="B20" s="860"/>
      <c r="C20" s="944"/>
      <c r="D20" s="475" t="s">
        <v>841</v>
      </c>
      <c r="E20" s="862"/>
      <c r="F20" s="863"/>
      <c r="G20" s="864"/>
      <c r="H20" s="865"/>
      <c r="I20" s="866"/>
      <c r="J20" s="865"/>
      <c r="K20" s="866"/>
      <c r="L20" s="721"/>
    </row>
    <row r="21" spans="1:12" ht="15.75" thickBot="1">
      <c r="A21" s="672" t="s">
        <v>86</v>
      </c>
      <c r="B21" s="709"/>
      <c r="C21" s="709"/>
      <c r="D21" s="709"/>
      <c r="E21" s="709"/>
      <c r="F21" s="709"/>
      <c r="G21" s="709"/>
      <c r="H21" s="709"/>
      <c r="I21" s="709"/>
      <c r="J21" s="709"/>
      <c r="K21" s="709"/>
      <c r="L21" s="711"/>
    </row>
    <row r="22" spans="1:12">
      <c r="A22" s="867">
        <v>1</v>
      </c>
      <c r="B22" s="860" t="s">
        <v>842</v>
      </c>
      <c r="C22" s="861" t="s">
        <v>430</v>
      </c>
      <c r="D22" s="473" t="s">
        <v>227</v>
      </c>
      <c r="E22" s="862">
        <v>0.44444444444444442</v>
      </c>
      <c r="F22" s="871">
        <v>0.48497685185185185</v>
      </c>
      <c r="G22" s="864">
        <f>F22-E22</f>
        <v>4.0532407407407434E-2</v>
      </c>
      <c r="H22" s="873">
        <v>100</v>
      </c>
      <c r="I22" s="866">
        <v>10</v>
      </c>
      <c r="J22" s="873">
        <v>30</v>
      </c>
      <c r="K22" s="866">
        <v>7</v>
      </c>
      <c r="L22" s="717">
        <f>SUM(H22:J22)</f>
        <v>140</v>
      </c>
    </row>
    <row r="23" spans="1:12">
      <c r="A23" s="867"/>
      <c r="B23" s="860"/>
      <c r="C23" s="861"/>
      <c r="D23" s="474" t="s">
        <v>235</v>
      </c>
      <c r="E23" s="862"/>
      <c r="F23" s="871"/>
      <c r="G23" s="864"/>
      <c r="H23" s="873"/>
      <c r="I23" s="866"/>
      <c r="J23" s="873"/>
      <c r="K23" s="866"/>
      <c r="L23" s="680"/>
    </row>
    <row r="24" spans="1:12">
      <c r="A24" s="867"/>
      <c r="B24" s="868"/>
      <c r="C24" s="869"/>
      <c r="D24" s="474" t="s">
        <v>844</v>
      </c>
      <c r="E24" s="870"/>
      <c r="F24" s="872"/>
      <c r="G24" s="864"/>
      <c r="H24" s="874"/>
      <c r="I24" s="875"/>
      <c r="J24" s="874"/>
      <c r="K24" s="875"/>
      <c r="L24" s="680"/>
    </row>
    <row r="25" spans="1:12">
      <c r="A25" s="867">
        <v>2</v>
      </c>
      <c r="B25" s="833" t="s">
        <v>838</v>
      </c>
      <c r="C25" s="683" t="s">
        <v>833</v>
      </c>
      <c r="D25" s="185" t="s">
        <v>845</v>
      </c>
      <c r="E25" s="642">
        <v>0.4513888888888889</v>
      </c>
      <c r="F25" s="864">
        <v>0.49981481481481477</v>
      </c>
      <c r="G25" s="864">
        <f>F25-E25</f>
        <v>4.8425925925925872E-2</v>
      </c>
      <c r="H25" s="873">
        <v>70</v>
      </c>
      <c r="I25" s="866">
        <v>10</v>
      </c>
      <c r="J25" s="876">
        <v>30</v>
      </c>
      <c r="K25" s="877">
        <v>7</v>
      </c>
      <c r="L25" s="717">
        <f t="shared" ref="L25" si="7">SUM(H25:J25)</f>
        <v>110</v>
      </c>
    </row>
    <row r="26" spans="1:12">
      <c r="A26" s="867"/>
      <c r="B26" s="833"/>
      <c r="C26" s="683"/>
      <c r="D26" s="60" t="s">
        <v>846</v>
      </c>
      <c r="E26" s="642"/>
      <c r="F26" s="864"/>
      <c r="G26" s="864"/>
      <c r="H26" s="873"/>
      <c r="I26" s="866"/>
      <c r="J26" s="876"/>
      <c r="K26" s="877"/>
      <c r="L26" s="680"/>
    </row>
    <row r="27" spans="1:12">
      <c r="A27" s="867"/>
      <c r="B27" s="833"/>
      <c r="C27" s="683"/>
      <c r="D27" s="61" t="s">
        <v>847</v>
      </c>
      <c r="E27" s="642"/>
      <c r="F27" s="864"/>
      <c r="G27" s="864"/>
      <c r="H27" s="874"/>
      <c r="I27" s="875"/>
      <c r="J27" s="876"/>
      <c r="K27" s="877"/>
      <c r="L27" s="680"/>
    </row>
    <row r="28" spans="1:12">
      <c r="A28" s="859">
        <v>3</v>
      </c>
      <c r="B28" s="860" t="s">
        <v>662</v>
      </c>
      <c r="C28" s="861" t="s">
        <v>395</v>
      </c>
      <c r="D28" s="474" t="s">
        <v>518</v>
      </c>
      <c r="E28" s="862">
        <v>0.45833333333333331</v>
      </c>
      <c r="F28" s="871">
        <v>0.51950231481481479</v>
      </c>
      <c r="G28" s="864">
        <f>F28-E28</f>
        <v>6.1168981481481477E-2</v>
      </c>
      <c r="H28" s="873">
        <v>50</v>
      </c>
      <c r="I28" s="866">
        <v>10</v>
      </c>
      <c r="J28" s="873">
        <v>30</v>
      </c>
      <c r="K28" s="866">
        <v>7</v>
      </c>
      <c r="L28" s="717">
        <f t="shared" ref="L28" si="8">SUM(H28:J28)</f>
        <v>90</v>
      </c>
    </row>
    <row r="29" spans="1:12">
      <c r="A29" s="859"/>
      <c r="B29" s="860"/>
      <c r="C29" s="861"/>
      <c r="D29" s="474" t="s">
        <v>519</v>
      </c>
      <c r="E29" s="862"/>
      <c r="F29" s="871"/>
      <c r="G29" s="864"/>
      <c r="H29" s="873"/>
      <c r="I29" s="866"/>
      <c r="J29" s="873"/>
      <c r="K29" s="866"/>
      <c r="L29" s="680"/>
    </row>
    <row r="30" spans="1:12">
      <c r="A30" s="878"/>
      <c r="B30" s="868"/>
      <c r="C30" s="869"/>
      <c r="D30" s="474" t="s">
        <v>306</v>
      </c>
      <c r="E30" s="870"/>
      <c r="F30" s="872"/>
      <c r="G30" s="864"/>
      <c r="H30" s="874"/>
      <c r="I30" s="875"/>
      <c r="J30" s="874"/>
      <c r="K30" s="875"/>
      <c r="L30" s="680"/>
    </row>
    <row r="31" spans="1:12">
      <c r="A31" s="859">
        <v>4</v>
      </c>
      <c r="B31" s="860" t="s">
        <v>832</v>
      </c>
      <c r="C31" s="861" t="s">
        <v>833</v>
      </c>
      <c r="D31" s="473" t="s">
        <v>848</v>
      </c>
      <c r="E31" s="862">
        <v>0.4375</v>
      </c>
      <c r="F31" s="871">
        <v>0.50815972222222217</v>
      </c>
      <c r="G31" s="864">
        <f>F31-E31</f>
        <v>7.0659722222222165E-2</v>
      </c>
      <c r="H31" s="873">
        <v>20</v>
      </c>
      <c r="I31" s="866">
        <v>10</v>
      </c>
      <c r="J31" s="873">
        <v>30</v>
      </c>
      <c r="K31" s="866">
        <v>7</v>
      </c>
      <c r="L31" s="717">
        <f t="shared" ref="L31" si="9">SUM(H31:J31)</f>
        <v>60</v>
      </c>
    </row>
    <row r="32" spans="1:12">
      <c r="A32" s="859"/>
      <c r="B32" s="860"/>
      <c r="C32" s="861"/>
      <c r="D32" s="474" t="s">
        <v>852</v>
      </c>
      <c r="E32" s="862"/>
      <c r="F32" s="871"/>
      <c r="G32" s="864"/>
      <c r="H32" s="873"/>
      <c r="I32" s="866"/>
      <c r="J32" s="873"/>
      <c r="K32" s="866"/>
      <c r="L32" s="680"/>
    </row>
    <row r="33" spans="1:12">
      <c r="A33" s="878"/>
      <c r="B33" s="868"/>
      <c r="C33" s="869"/>
      <c r="D33" s="474" t="s">
        <v>853</v>
      </c>
      <c r="E33" s="870"/>
      <c r="F33" s="872"/>
      <c r="G33" s="864"/>
      <c r="H33" s="874"/>
      <c r="I33" s="875"/>
      <c r="J33" s="874"/>
      <c r="K33" s="875"/>
      <c r="L33" s="680"/>
    </row>
    <row r="34" spans="1:12">
      <c r="A34" s="867">
        <v>5</v>
      </c>
      <c r="B34" s="833" t="s">
        <v>850</v>
      </c>
      <c r="C34" s="861" t="s">
        <v>430</v>
      </c>
      <c r="D34" s="185" t="s">
        <v>851</v>
      </c>
      <c r="E34" s="642">
        <v>0.46527777777777773</v>
      </c>
      <c r="F34" s="864" t="s">
        <v>854</v>
      </c>
      <c r="G34" s="864">
        <v>7.9861111111111105E-2</v>
      </c>
      <c r="H34" s="873">
        <v>0</v>
      </c>
      <c r="I34" s="866">
        <v>10</v>
      </c>
      <c r="J34" s="876">
        <v>30</v>
      </c>
      <c r="K34" s="877">
        <v>7</v>
      </c>
      <c r="L34" s="717">
        <f t="shared" ref="L34" si="10">SUM(H34:J34)</f>
        <v>40</v>
      </c>
    </row>
    <row r="35" spans="1:12">
      <c r="A35" s="867"/>
      <c r="B35" s="833"/>
      <c r="C35" s="861"/>
      <c r="D35" s="474" t="s">
        <v>849</v>
      </c>
      <c r="E35" s="642"/>
      <c r="F35" s="864"/>
      <c r="G35" s="864"/>
      <c r="H35" s="873"/>
      <c r="I35" s="866"/>
      <c r="J35" s="876"/>
      <c r="K35" s="877"/>
      <c r="L35" s="680"/>
    </row>
    <row r="36" spans="1:12" ht="15.75" thickBot="1">
      <c r="A36" s="867"/>
      <c r="B36" s="833"/>
      <c r="C36" s="869"/>
      <c r="D36" s="474" t="s">
        <v>232</v>
      </c>
      <c r="E36" s="642"/>
      <c r="F36" s="864"/>
      <c r="G36" s="864"/>
      <c r="H36" s="874"/>
      <c r="I36" s="875"/>
      <c r="J36" s="876"/>
      <c r="K36" s="877"/>
      <c r="L36" s="680"/>
    </row>
    <row r="37" spans="1:12" ht="15.75" thickBot="1">
      <c r="A37" s="672" t="s">
        <v>88</v>
      </c>
      <c r="B37" s="709"/>
      <c r="C37" s="709"/>
      <c r="D37" s="709"/>
      <c r="E37" s="709"/>
      <c r="F37" s="709"/>
      <c r="G37" s="709"/>
      <c r="H37" s="709"/>
      <c r="I37" s="709"/>
      <c r="J37" s="709"/>
      <c r="K37" s="709"/>
      <c r="L37" s="711"/>
    </row>
    <row r="38" spans="1:12">
      <c r="A38" s="859">
        <v>5</v>
      </c>
      <c r="B38" s="860" t="s">
        <v>477</v>
      </c>
      <c r="C38" s="860" t="s">
        <v>459</v>
      </c>
      <c r="D38" s="480" t="s">
        <v>341</v>
      </c>
      <c r="E38" s="871">
        <v>0.46180555555555558</v>
      </c>
      <c r="F38" s="871">
        <v>0.48379629629629628</v>
      </c>
      <c r="G38" s="864">
        <f t="shared" ref="G38" si="11">F38-E38</f>
        <v>2.19907407407407E-2</v>
      </c>
      <c r="H38" s="873">
        <v>100</v>
      </c>
      <c r="I38" s="866">
        <v>10</v>
      </c>
      <c r="J38" s="873">
        <v>25</v>
      </c>
      <c r="K38" s="866">
        <v>7</v>
      </c>
      <c r="L38" s="634">
        <v>135</v>
      </c>
    </row>
    <row r="39" spans="1:12">
      <c r="A39" s="859"/>
      <c r="B39" s="860"/>
      <c r="C39" s="860"/>
      <c r="D39" s="478" t="s">
        <v>339</v>
      </c>
      <c r="E39" s="871"/>
      <c r="F39" s="871"/>
      <c r="G39" s="864"/>
      <c r="H39" s="873"/>
      <c r="I39" s="866"/>
      <c r="J39" s="873"/>
      <c r="K39" s="866"/>
      <c r="L39" s="634"/>
    </row>
    <row r="40" spans="1:12" ht="15.75" thickBot="1">
      <c r="A40" s="878"/>
      <c r="B40" s="868"/>
      <c r="C40" s="868"/>
      <c r="D40" s="478" t="s">
        <v>516</v>
      </c>
      <c r="E40" s="872"/>
      <c r="F40" s="872"/>
      <c r="G40" s="651"/>
      <c r="H40" s="874"/>
      <c r="I40" s="875"/>
      <c r="J40" s="874"/>
      <c r="K40" s="875"/>
      <c r="L40" s="635"/>
    </row>
    <row r="41" spans="1:12" ht="18.75" thickBot="1">
      <c r="A41" s="672" t="s">
        <v>91</v>
      </c>
      <c r="B41" s="673"/>
      <c r="C41" s="673"/>
      <c r="D41" s="673"/>
      <c r="E41" s="673"/>
      <c r="F41" s="673"/>
      <c r="G41" s="673"/>
      <c r="H41" s="673"/>
      <c r="I41" s="673"/>
      <c r="J41" s="673"/>
      <c r="K41" s="673"/>
      <c r="L41" s="675"/>
    </row>
    <row r="42" spans="1:12">
      <c r="A42" s="685">
        <v>1</v>
      </c>
      <c r="B42" s="951" t="s">
        <v>855</v>
      </c>
      <c r="C42" s="953" t="s">
        <v>430</v>
      </c>
      <c r="D42" s="85" t="s">
        <v>252</v>
      </c>
      <c r="E42" s="895">
        <v>0.4513888888888889</v>
      </c>
      <c r="F42" s="689">
        <v>0.48635416666666664</v>
      </c>
      <c r="G42" s="689">
        <f>F42-E42</f>
        <v>3.4965277777777748E-2</v>
      </c>
      <c r="H42" s="873">
        <v>100</v>
      </c>
      <c r="I42" s="866">
        <v>10</v>
      </c>
      <c r="J42" s="690">
        <v>25</v>
      </c>
      <c r="K42" s="625">
        <v>8</v>
      </c>
      <c r="L42" s="762">
        <v>135</v>
      </c>
    </row>
    <row r="43" spans="1:12">
      <c r="A43" s="867"/>
      <c r="B43" s="860"/>
      <c r="C43" s="894"/>
      <c r="D43" s="99" t="s">
        <v>856</v>
      </c>
      <c r="E43" s="681"/>
      <c r="F43" s="864"/>
      <c r="G43" s="864"/>
      <c r="H43" s="873"/>
      <c r="I43" s="866"/>
      <c r="J43" s="876"/>
      <c r="K43" s="877"/>
      <c r="L43" s="680"/>
    </row>
    <row r="44" spans="1:12">
      <c r="A44" s="867"/>
      <c r="B44" s="860"/>
      <c r="C44" s="894"/>
      <c r="D44" s="100" t="s">
        <v>226</v>
      </c>
      <c r="E44" s="681"/>
      <c r="F44" s="864"/>
      <c r="G44" s="864"/>
      <c r="H44" s="874"/>
      <c r="I44" s="875"/>
      <c r="J44" s="876"/>
      <c r="K44" s="877"/>
      <c r="L44" s="680"/>
    </row>
    <row r="45" spans="1:12">
      <c r="A45" s="941">
        <v>2</v>
      </c>
      <c r="B45" s="947" t="s">
        <v>84</v>
      </c>
      <c r="C45" s="948" t="s">
        <v>72</v>
      </c>
      <c r="D45" s="567" t="s">
        <v>511</v>
      </c>
      <c r="E45" s="938">
        <v>0.46180555555555558</v>
      </c>
      <c r="F45" s="938">
        <v>0.50225694444444446</v>
      </c>
      <c r="G45" s="938">
        <f>F45-E45</f>
        <v>4.0451388888888884E-2</v>
      </c>
      <c r="H45" s="933">
        <v>70</v>
      </c>
      <c r="I45" s="935">
        <v>10</v>
      </c>
      <c r="J45" s="928">
        <v>30</v>
      </c>
      <c r="K45" s="924">
        <v>8</v>
      </c>
      <c r="L45" s="926">
        <v>110</v>
      </c>
    </row>
    <row r="46" spans="1:12">
      <c r="A46" s="883"/>
      <c r="B46" s="884"/>
      <c r="C46" s="881"/>
      <c r="D46" s="99" t="s">
        <v>510</v>
      </c>
      <c r="E46" s="891"/>
      <c r="F46" s="891"/>
      <c r="G46" s="891"/>
      <c r="H46" s="879"/>
      <c r="I46" s="936"/>
      <c r="J46" s="929"/>
      <c r="K46" s="624"/>
      <c r="L46" s="745"/>
    </row>
    <row r="47" spans="1:12">
      <c r="A47" s="942"/>
      <c r="B47" s="944"/>
      <c r="C47" s="946"/>
      <c r="D47" s="568" t="s">
        <v>857</v>
      </c>
      <c r="E47" s="939"/>
      <c r="F47" s="939"/>
      <c r="G47" s="939"/>
      <c r="H47" s="934"/>
      <c r="I47" s="937"/>
      <c r="J47" s="930"/>
      <c r="K47" s="925"/>
      <c r="L47" s="927"/>
    </row>
    <row r="48" spans="1:12">
      <c r="A48" s="941">
        <v>3</v>
      </c>
      <c r="B48" s="943" t="s">
        <v>481</v>
      </c>
      <c r="C48" s="945" t="s">
        <v>459</v>
      </c>
      <c r="D48" s="567" t="s">
        <v>326</v>
      </c>
      <c r="E48" s="938">
        <v>0.4548611111111111</v>
      </c>
      <c r="F48" s="938">
        <v>0.50214120370370374</v>
      </c>
      <c r="G48" s="938">
        <f>F48-E48</f>
        <v>4.7280092592592637E-2</v>
      </c>
      <c r="H48" s="933">
        <v>50</v>
      </c>
      <c r="I48" s="935">
        <v>10</v>
      </c>
      <c r="J48" s="928">
        <v>30</v>
      </c>
      <c r="K48" s="924">
        <v>8</v>
      </c>
      <c r="L48" s="926">
        <v>90</v>
      </c>
    </row>
    <row r="49" spans="1:12">
      <c r="A49" s="883"/>
      <c r="B49" s="884"/>
      <c r="C49" s="881"/>
      <c r="D49" s="99" t="s">
        <v>328</v>
      </c>
      <c r="E49" s="891"/>
      <c r="F49" s="891"/>
      <c r="G49" s="891"/>
      <c r="H49" s="879"/>
      <c r="I49" s="936"/>
      <c r="J49" s="929"/>
      <c r="K49" s="624"/>
      <c r="L49" s="745"/>
    </row>
    <row r="50" spans="1:12">
      <c r="A50" s="942"/>
      <c r="B50" s="944"/>
      <c r="C50" s="946"/>
      <c r="D50" s="568" t="s">
        <v>514</v>
      </c>
      <c r="E50" s="939"/>
      <c r="F50" s="939"/>
      <c r="G50" s="939"/>
      <c r="H50" s="934"/>
      <c r="I50" s="937"/>
      <c r="J50" s="930"/>
      <c r="K50" s="925"/>
      <c r="L50" s="927"/>
    </row>
    <row r="51" spans="1:12">
      <c r="A51" s="859">
        <v>4</v>
      </c>
      <c r="B51" s="860" t="s">
        <v>480</v>
      </c>
      <c r="C51" s="896" t="s">
        <v>459</v>
      </c>
      <c r="D51" s="186" t="s">
        <v>708</v>
      </c>
      <c r="E51" s="892">
        <v>0.46875</v>
      </c>
      <c r="F51" s="940">
        <v>0.56655092592592593</v>
      </c>
      <c r="G51" s="871">
        <f>F51-E51</f>
        <v>9.780092592592593E-2</v>
      </c>
      <c r="H51" s="873">
        <v>20</v>
      </c>
      <c r="I51" s="866">
        <v>10</v>
      </c>
      <c r="J51" s="873">
        <v>30</v>
      </c>
      <c r="K51" s="866">
        <v>8</v>
      </c>
      <c r="L51" s="634">
        <v>60</v>
      </c>
    </row>
    <row r="52" spans="1:12">
      <c r="A52" s="859"/>
      <c r="B52" s="860"/>
      <c r="C52" s="896"/>
      <c r="D52" s="83" t="s">
        <v>709</v>
      </c>
      <c r="E52" s="892"/>
      <c r="F52" s="871"/>
      <c r="G52" s="871"/>
      <c r="H52" s="873"/>
      <c r="I52" s="866"/>
      <c r="J52" s="873"/>
      <c r="K52" s="866"/>
      <c r="L52" s="634"/>
    </row>
    <row r="53" spans="1:12">
      <c r="A53" s="859"/>
      <c r="B53" s="860"/>
      <c r="C53" s="896"/>
      <c r="D53" s="84" t="s">
        <v>332</v>
      </c>
      <c r="E53" s="892"/>
      <c r="F53" s="871"/>
      <c r="G53" s="871"/>
      <c r="H53" s="874"/>
      <c r="I53" s="875"/>
      <c r="J53" s="873"/>
      <c r="K53" s="866"/>
      <c r="L53" s="634"/>
    </row>
    <row r="54" spans="1:12">
      <c r="A54" s="685">
        <v>5</v>
      </c>
      <c r="B54" s="885" t="s">
        <v>263</v>
      </c>
      <c r="C54" s="893" t="s">
        <v>15</v>
      </c>
      <c r="D54" s="85" t="s">
        <v>120</v>
      </c>
      <c r="E54" s="895">
        <v>0.4375</v>
      </c>
      <c r="F54" s="689">
        <v>0.56359953703703702</v>
      </c>
      <c r="G54" s="689">
        <f>F54-E54</f>
        <v>0.12609953703703702</v>
      </c>
      <c r="H54" s="873">
        <v>0</v>
      </c>
      <c r="I54" s="866">
        <v>10</v>
      </c>
      <c r="J54" s="690">
        <v>30</v>
      </c>
      <c r="K54" s="625">
        <v>8</v>
      </c>
      <c r="L54" s="634">
        <v>40</v>
      </c>
    </row>
    <row r="55" spans="1:12">
      <c r="A55" s="867"/>
      <c r="B55" s="860"/>
      <c r="C55" s="894"/>
      <c r="D55" s="99" t="s">
        <v>260</v>
      </c>
      <c r="E55" s="681"/>
      <c r="F55" s="864"/>
      <c r="G55" s="864"/>
      <c r="H55" s="873"/>
      <c r="I55" s="866"/>
      <c r="J55" s="876"/>
      <c r="K55" s="877"/>
      <c r="L55" s="634"/>
    </row>
    <row r="56" spans="1:12" ht="15.75" thickBot="1">
      <c r="A56" s="867"/>
      <c r="B56" s="860"/>
      <c r="C56" s="894"/>
      <c r="D56" s="100" t="s">
        <v>858</v>
      </c>
      <c r="E56" s="681"/>
      <c r="F56" s="864"/>
      <c r="G56" s="864"/>
      <c r="H56" s="874"/>
      <c r="I56" s="875"/>
      <c r="J56" s="876"/>
      <c r="K56" s="877"/>
      <c r="L56" s="634"/>
    </row>
    <row r="57" spans="1:12" ht="18.75" thickBot="1">
      <c r="A57" s="672" t="s">
        <v>110</v>
      </c>
      <c r="B57" s="673"/>
      <c r="C57" s="673"/>
      <c r="D57" s="673"/>
      <c r="E57" s="673"/>
      <c r="F57" s="673"/>
      <c r="G57" s="673"/>
      <c r="H57" s="673"/>
      <c r="I57" s="673"/>
      <c r="J57" s="673"/>
      <c r="K57" s="673"/>
      <c r="L57" s="675"/>
    </row>
    <row r="58" spans="1:12">
      <c r="A58" s="660">
        <v>1</v>
      </c>
      <c r="B58" s="949" t="s">
        <v>84</v>
      </c>
      <c r="C58" s="898" t="s">
        <v>72</v>
      </c>
      <c r="D58" s="481" t="s">
        <v>859</v>
      </c>
      <c r="E58" s="663">
        <v>0.44791666666666669</v>
      </c>
      <c r="F58" s="664">
        <v>0.53825231481481484</v>
      </c>
      <c r="G58" s="664">
        <f>F58-E58</f>
        <v>9.0335648148148151E-2</v>
      </c>
      <c r="H58" s="873">
        <v>100</v>
      </c>
      <c r="I58" s="866">
        <v>10</v>
      </c>
      <c r="J58" s="665">
        <v>30</v>
      </c>
      <c r="K58" s="666">
        <v>9</v>
      </c>
      <c r="L58" s="899">
        <v>140</v>
      </c>
    </row>
    <row r="59" spans="1:12">
      <c r="A59" s="867"/>
      <c r="B59" s="860"/>
      <c r="C59" s="861"/>
      <c r="D59" s="60" t="s">
        <v>860</v>
      </c>
      <c r="E59" s="642"/>
      <c r="F59" s="864"/>
      <c r="G59" s="864"/>
      <c r="H59" s="873"/>
      <c r="I59" s="866"/>
      <c r="J59" s="876"/>
      <c r="K59" s="877"/>
      <c r="L59" s="680"/>
    </row>
    <row r="60" spans="1:12">
      <c r="A60" s="867"/>
      <c r="B60" s="860"/>
      <c r="C60" s="861"/>
      <c r="D60" s="61" t="s">
        <v>861</v>
      </c>
      <c r="E60" s="642"/>
      <c r="F60" s="864"/>
      <c r="G60" s="864"/>
      <c r="H60" s="874"/>
      <c r="I60" s="875"/>
      <c r="J60" s="876"/>
      <c r="K60" s="877"/>
      <c r="L60" s="680"/>
    </row>
    <row r="61" spans="1:12">
      <c r="A61" s="867">
        <v>2</v>
      </c>
      <c r="B61" s="860" t="s">
        <v>662</v>
      </c>
      <c r="C61" s="861" t="s">
        <v>395</v>
      </c>
      <c r="D61" s="187" t="s">
        <v>358</v>
      </c>
      <c r="E61" s="642">
        <v>0.44097222222222227</v>
      </c>
      <c r="F61" s="864">
        <v>0.5771412037037037</v>
      </c>
      <c r="G61" s="864">
        <f>F61-E61</f>
        <v>0.13616898148148143</v>
      </c>
      <c r="H61" s="873">
        <v>70</v>
      </c>
      <c r="I61" s="866">
        <v>10</v>
      </c>
      <c r="J61" s="876">
        <v>30</v>
      </c>
      <c r="K61" s="877">
        <v>9</v>
      </c>
      <c r="L61" s="680">
        <v>110</v>
      </c>
    </row>
    <row r="62" spans="1:12">
      <c r="A62" s="867"/>
      <c r="B62" s="860"/>
      <c r="C62" s="861"/>
      <c r="D62" s="60" t="s">
        <v>862</v>
      </c>
      <c r="E62" s="642"/>
      <c r="F62" s="864"/>
      <c r="G62" s="864"/>
      <c r="H62" s="873"/>
      <c r="I62" s="866"/>
      <c r="J62" s="876"/>
      <c r="K62" s="877"/>
      <c r="L62" s="680"/>
    </row>
    <row r="63" spans="1:12" ht="15.75" thickBot="1">
      <c r="A63" s="637"/>
      <c r="B63" s="904"/>
      <c r="C63" s="905"/>
      <c r="D63" s="63" t="s">
        <v>509</v>
      </c>
      <c r="E63" s="643"/>
      <c r="F63" s="645"/>
      <c r="G63" s="645"/>
      <c r="H63" s="874"/>
      <c r="I63" s="875"/>
      <c r="J63" s="646"/>
      <c r="K63" s="652"/>
      <c r="L63" s="902"/>
    </row>
    <row r="64" spans="1:12" ht="18.75" thickBot="1">
      <c r="A64" s="672" t="s">
        <v>92</v>
      </c>
      <c r="B64" s="673"/>
      <c r="C64" s="673"/>
      <c r="D64" s="673"/>
      <c r="E64" s="673"/>
      <c r="F64" s="673"/>
      <c r="G64" s="673"/>
      <c r="H64" s="673"/>
      <c r="I64" s="673"/>
      <c r="J64" s="673"/>
      <c r="K64" s="673"/>
      <c r="L64" s="675"/>
    </row>
    <row r="65" spans="1:12">
      <c r="A65" s="685">
        <v>1</v>
      </c>
      <c r="B65" s="951" t="s">
        <v>863</v>
      </c>
      <c r="C65" s="952" t="s">
        <v>833</v>
      </c>
      <c r="D65" s="85" t="s">
        <v>864</v>
      </c>
      <c r="E65" s="895">
        <v>0.4375</v>
      </c>
      <c r="F65" s="689">
        <v>0.49262731481481481</v>
      </c>
      <c r="G65" s="689">
        <f>F65-E65</f>
        <v>5.512731481481481E-2</v>
      </c>
      <c r="H65" s="873">
        <v>100</v>
      </c>
      <c r="I65" s="866">
        <v>10</v>
      </c>
      <c r="J65" s="690">
        <v>25</v>
      </c>
      <c r="K65" s="625">
        <v>11</v>
      </c>
      <c r="L65" s="762">
        <v>135</v>
      </c>
    </row>
    <row r="66" spans="1:12">
      <c r="A66" s="867"/>
      <c r="B66" s="860"/>
      <c r="C66" s="861"/>
      <c r="D66" s="60" t="s">
        <v>865</v>
      </c>
      <c r="E66" s="681"/>
      <c r="F66" s="864"/>
      <c r="G66" s="864"/>
      <c r="H66" s="873"/>
      <c r="I66" s="866"/>
      <c r="J66" s="876"/>
      <c r="K66" s="877"/>
      <c r="L66" s="680"/>
    </row>
    <row r="67" spans="1:12">
      <c r="A67" s="867"/>
      <c r="B67" s="860"/>
      <c r="C67" s="861"/>
      <c r="D67" s="60" t="s">
        <v>866</v>
      </c>
      <c r="E67" s="681"/>
      <c r="F67" s="864"/>
      <c r="G67" s="864"/>
      <c r="H67" s="874"/>
      <c r="I67" s="875"/>
      <c r="J67" s="876"/>
      <c r="K67" s="877"/>
      <c r="L67" s="680"/>
    </row>
    <row r="68" spans="1:12" ht="15" customHeight="1">
      <c r="A68" s="867">
        <v>2</v>
      </c>
      <c r="B68" s="833" t="s">
        <v>868</v>
      </c>
      <c r="C68" s="683" t="s">
        <v>395</v>
      </c>
      <c r="D68" s="85" t="s">
        <v>287</v>
      </c>
      <c r="E68" s="681">
        <v>0.46527777777777773</v>
      </c>
      <c r="F68" s="864">
        <v>0.52476851851851858</v>
      </c>
      <c r="G68" s="864">
        <f>F68-E68</f>
        <v>5.9490740740740844E-2</v>
      </c>
      <c r="H68" s="873">
        <v>70</v>
      </c>
      <c r="I68" s="866">
        <v>10</v>
      </c>
      <c r="J68" s="876">
        <v>30</v>
      </c>
      <c r="K68" s="625">
        <v>11</v>
      </c>
      <c r="L68" s="680">
        <v>110</v>
      </c>
    </row>
    <row r="69" spans="1:12">
      <c r="A69" s="867"/>
      <c r="B69" s="833"/>
      <c r="C69" s="683"/>
      <c r="D69" s="85" t="s">
        <v>499</v>
      </c>
      <c r="E69" s="681"/>
      <c r="F69" s="864"/>
      <c r="G69" s="864"/>
      <c r="H69" s="873"/>
      <c r="I69" s="866"/>
      <c r="J69" s="876"/>
      <c r="K69" s="877"/>
      <c r="L69" s="680"/>
    </row>
    <row r="70" spans="1:12">
      <c r="A70" s="867"/>
      <c r="B70" s="833"/>
      <c r="C70" s="683"/>
      <c r="D70" s="61" t="s">
        <v>867</v>
      </c>
      <c r="E70" s="681"/>
      <c r="F70" s="864"/>
      <c r="G70" s="864"/>
      <c r="H70" s="874"/>
      <c r="I70" s="875"/>
      <c r="J70" s="876"/>
      <c r="K70" s="877"/>
      <c r="L70" s="680"/>
    </row>
    <row r="71" spans="1:12">
      <c r="A71" s="867">
        <v>3</v>
      </c>
      <c r="B71" s="833" t="s">
        <v>487</v>
      </c>
      <c r="C71" s="683" t="s">
        <v>271</v>
      </c>
      <c r="D71" s="85" t="s">
        <v>502</v>
      </c>
      <c r="E71" s="681">
        <v>0.44444444444444442</v>
      </c>
      <c r="F71" s="864">
        <v>0.50694444444444442</v>
      </c>
      <c r="G71" s="864">
        <f>F71-E71</f>
        <v>6.25E-2</v>
      </c>
      <c r="H71" s="873">
        <v>50</v>
      </c>
      <c r="I71" s="866">
        <v>10</v>
      </c>
      <c r="J71" s="876">
        <v>30</v>
      </c>
      <c r="K71" s="625">
        <v>11</v>
      </c>
      <c r="L71" s="680">
        <v>90</v>
      </c>
    </row>
    <row r="72" spans="1:12">
      <c r="A72" s="867"/>
      <c r="B72" s="833"/>
      <c r="C72" s="683"/>
      <c r="D72" s="60" t="s">
        <v>278</v>
      </c>
      <c r="E72" s="681"/>
      <c r="F72" s="864"/>
      <c r="G72" s="864"/>
      <c r="H72" s="873"/>
      <c r="I72" s="866"/>
      <c r="J72" s="876"/>
      <c r="K72" s="877"/>
      <c r="L72" s="680"/>
    </row>
    <row r="73" spans="1:12">
      <c r="A73" s="867"/>
      <c r="B73" s="833"/>
      <c r="C73" s="683"/>
      <c r="D73" s="61" t="s">
        <v>870</v>
      </c>
      <c r="E73" s="681"/>
      <c r="F73" s="864"/>
      <c r="G73" s="864"/>
      <c r="H73" s="874"/>
      <c r="I73" s="875"/>
      <c r="J73" s="876"/>
      <c r="K73" s="877"/>
      <c r="L73" s="680"/>
    </row>
    <row r="74" spans="1:12">
      <c r="A74" s="867">
        <v>4</v>
      </c>
      <c r="B74" s="833" t="s">
        <v>869</v>
      </c>
      <c r="C74" s="683" t="s">
        <v>395</v>
      </c>
      <c r="D74" s="61" t="s">
        <v>728</v>
      </c>
      <c r="E74" s="681">
        <v>0.4513888888888889</v>
      </c>
      <c r="F74" s="864">
        <v>0.51498842592592597</v>
      </c>
      <c r="G74" s="864">
        <f>F74-E74</f>
        <v>6.3599537037037079E-2</v>
      </c>
      <c r="H74" s="873">
        <v>20</v>
      </c>
      <c r="I74" s="866">
        <v>10</v>
      </c>
      <c r="J74" s="876">
        <v>30</v>
      </c>
      <c r="K74" s="625">
        <v>11</v>
      </c>
      <c r="L74" s="680">
        <v>60</v>
      </c>
    </row>
    <row r="75" spans="1:12">
      <c r="A75" s="867"/>
      <c r="B75" s="833"/>
      <c r="C75" s="683"/>
      <c r="D75" s="60" t="s">
        <v>500</v>
      </c>
      <c r="E75" s="681"/>
      <c r="F75" s="864"/>
      <c r="G75" s="864"/>
      <c r="H75" s="873"/>
      <c r="I75" s="866"/>
      <c r="J75" s="876"/>
      <c r="K75" s="877"/>
      <c r="L75" s="680"/>
    </row>
    <row r="76" spans="1:12">
      <c r="A76" s="867"/>
      <c r="B76" s="833"/>
      <c r="C76" s="683"/>
      <c r="D76" s="61" t="s">
        <v>355</v>
      </c>
      <c r="E76" s="681"/>
      <c r="F76" s="864"/>
      <c r="G76" s="864"/>
      <c r="H76" s="874"/>
      <c r="I76" s="875"/>
      <c r="J76" s="876"/>
      <c r="K76" s="877"/>
      <c r="L76" s="680"/>
    </row>
    <row r="77" spans="1:12">
      <c r="A77" s="867">
        <v>5</v>
      </c>
      <c r="B77" s="833" t="s">
        <v>486</v>
      </c>
      <c r="C77" s="861" t="s">
        <v>271</v>
      </c>
      <c r="D77" s="187" t="s">
        <v>871</v>
      </c>
      <c r="E77" s="681">
        <v>0.45833333333333331</v>
      </c>
      <c r="F77" s="864">
        <v>0.53385416666666663</v>
      </c>
      <c r="G77" s="864">
        <f>F77-E77</f>
        <v>7.5520833333333315E-2</v>
      </c>
      <c r="H77" s="873">
        <v>0</v>
      </c>
      <c r="I77" s="866">
        <v>10</v>
      </c>
      <c r="J77" s="876">
        <v>30</v>
      </c>
      <c r="K77" s="877">
        <v>11</v>
      </c>
      <c r="L77" s="680">
        <v>40</v>
      </c>
    </row>
    <row r="78" spans="1:12">
      <c r="A78" s="867"/>
      <c r="B78" s="833"/>
      <c r="C78" s="861"/>
      <c r="D78" s="60" t="s">
        <v>736</v>
      </c>
      <c r="E78" s="681"/>
      <c r="F78" s="864"/>
      <c r="G78" s="864"/>
      <c r="H78" s="873"/>
      <c r="I78" s="866"/>
      <c r="J78" s="876"/>
      <c r="K78" s="877"/>
      <c r="L78" s="680"/>
    </row>
    <row r="79" spans="1:12" ht="15.75" thickBot="1">
      <c r="A79" s="867"/>
      <c r="B79" s="833"/>
      <c r="C79" s="869"/>
      <c r="D79" s="61" t="s">
        <v>872</v>
      </c>
      <c r="E79" s="681"/>
      <c r="F79" s="864"/>
      <c r="G79" s="864"/>
      <c r="H79" s="874"/>
      <c r="I79" s="875"/>
      <c r="J79" s="876"/>
      <c r="K79" s="877"/>
      <c r="L79" s="680"/>
    </row>
    <row r="80" spans="1:12" ht="18.75" thickBot="1">
      <c r="A80" s="672" t="s">
        <v>94</v>
      </c>
      <c r="B80" s="673"/>
      <c r="C80" s="673"/>
      <c r="D80" s="673"/>
      <c r="E80" s="673"/>
      <c r="F80" s="673"/>
      <c r="G80" s="673"/>
      <c r="H80" s="673"/>
      <c r="I80" s="673"/>
      <c r="J80" s="673"/>
      <c r="K80" s="673"/>
      <c r="L80" s="675"/>
    </row>
    <row r="81" spans="1:12">
      <c r="A81" s="660">
        <v>1</v>
      </c>
      <c r="B81" s="949" t="s">
        <v>662</v>
      </c>
      <c r="C81" s="950" t="s">
        <v>395</v>
      </c>
      <c r="D81" s="481" t="s">
        <v>873</v>
      </c>
      <c r="E81" s="663">
        <v>0.44097222222222227</v>
      </c>
      <c r="F81" s="676">
        <v>0.508275462962963</v>
      </c>
      <c r="G81" s="676">
        <f>F81-E81</f>
        <v>6.7303240740740733E-2</v>
      </c>
      <c r="H81" s="873">
        <v>100</v>
      </c>
      <c r="I81" s="866">
        <v>10</v>
      </c>
      <c r="J81" s="677">
        <v>30</v>
      </c>
      <c r="K81" s="678">
        <v>8</v>
      </c>
      <c r="L81" s="910">
        <v>140</v>
      </c>
    </row>
    <row r="82" spans="1:12">
      <c r="A82" s="867"/>
      <c r="B82" s="860"/>
      <c r="C82" s="861"/>
      <c r="D82" s="60" t="s">
        <v>874</v>
      </c>
      <c r="E82" s="642"/>
      <c r="F82" s="901"/>
      <c r="G82" s="901"/>
      <c r="H82" s="873"/>
      <c r="I82" s="866"/>
      <c r="J82" s="908"/>
      <c r="K82" s="833"/>
      <c r="L82" s="655"/>
    </row>
    <row r="83" spans="1:12" ht="15.75" thickBot="1">
      <c r="A83" s="647"/>
      <c r="B83" s="868"/>
      <c r="C83" s="869"/>
      <c r="D83" s="60" t="s">
        <v>875</v>
      </c>
      <c r="E83" s="900"/>
      <c r="F83" s="907"/>
      <c r="G83" s="907"/>
      <c r="H83" s="874"/>
      <c r="I83" s="875"/>
      <c r="J83" s="909"/>
      <c r="K83" s="679"/>
      <c r="L83" s="911"/>
    </row>
    <row r="84" spans="1:12" ht="19.5" customHeight="1">
      <c r="A84" s="867">
        <v>2</v>
      </c>
      <c r="B84" s="897" t="s">
        <v>746</v>
      </c>
      <c r="C84" s="898" t="s">
        <v>15</v>
      </c>
      <c r="D84" s="481" t="s">
        <v>280</v>
      </c>
      <c r="E84" s="642">
        <v>0.44791666666666669</v>
      </c>
      <c r="F84" s="901">
        <v>0.51817129629629632</v>
      </c>
      <c r="G84" s="901">
        <f>F84-E84</f>
        <v>7.0254629629629639E-2</v>
      </c>
      <c r="H84" s="873">
        <v>70</v>
      </c>
      <c r="I84" s="866">
        <v>10</v>
      </c>
      <c r="J84" s="908">
        <v>30</v>
      </c>
      <c r="K84" s="833">
        <v>8</v>
      </c>
      <c r="L84" s="655">
        <v>110</v>
      </c>
    </row>
    <row r="85" spans="1:12">
      <c r="A85" s="867"/>
      <c r="B85" s="860"/>
      <c r="C85" s="861"/>
      <c r="D85" s="60" t="s">
        <v>281</v>
      </c>
      <c r="E85" s="642"/>
      <c r="F85" s="901"/>
      <c r="G85" s="901"/>
      <c r="H85" s="873"/>
      <c r="I85" s="866"/>
      <c r="J85" s="908"/>
      <c r="K85" s="833"/>
      <c r="L85" s="655"/>
    </row>
    <row r="86" spans="1:12" ht="15.75" thickBot="1">
      <c r="A86" s="867"/>
      <c r="B86" s="868"/>
      <c r="C86" s="869"/>
      <c r="D86" s="60" t="s">
        <v>876</v>
      </c>
      <c r="E86" s="642"/>
      <c r="F86" s="901"/>
      <c r="G86" s="901"/>
      <c r="H86" s="874"/>
      <c r="I86" s="875"/>
      <c r="J86" s="908"/>
      <c r="K86" s="833"/>
      <c r="L86" s="655"/>
    </row>
    <row r="87" spans="1:12" ht="18.75" thickBot="1">
      <c r="A87" s="672" t="s">
        <v>95</v>
      </c>
      <c r="B87" s="673"/>
      <c r="C87" s="673"/>
      <c r="D87" s="673"/>
      <c r="E87" s="673"/>
      <c r="F87" s="673"/>
      <c r="G87" s="673"/>
      <c r="H87" s="673"/>
      <c r="I87" s="673"/>
      <c r="J87" s="673"/>
      <c r="K87" s="673"/>
      <c r="L87" s="675"/>
    </row>
    <row r="88" spans="1:12" ht="21.75" customHeight="1">
      <c r="A88" s="660">
        <v>1</v>
      </c>
      <c r="B88" s="860" t="s">
        <v>84</v>
      </c>
      <c r="C88" s="861" t="s">
        <v>72</v>
      </c>
      <c r="D88" s="187" t="s">
        <v>290</v>
      </c>
      <c r="E88" s="663">
        <v>0.46527777777777773</v>
      </c>
      <c r="F88" s="664">
        <v>0.52482638888888888</v>
      </c>
      <c r="G88" s="664">
        <f>F88-E88</f>
        <v>5.9548611111111149E-2</v>
      </c>
      <c r="H88" s="873">
        <v>100</v>
      </c>
      <c r="I88" s="866">
        <v>10</v>
      </c>
      <c r="J88" s="665">
        <v>30</v>
      </c>
      <c r="K88" s="666">
        <v>9</v>
      </c>
      <c r="L88" s="910">
        <v>140</v>
      </c>
    </row>
    <row r="89" spans="1:12">
      <c r="A89" s="867"/>
      <c r="B89" s="860"/>
      <c r="C89" s="861"/>
      <c r="D89" s="187" t="s">
        <v>292</v>
      </c>
      <c r="E89" s="642"/>
      <c r="F89" s="864"/>
      <c r="G89" s="864"/>
      <c r="H89" s="873"/>
      <c r="I89" s="866"/>
      <c r="J89" s="876"/>
      <c r="K89" s="877"/>
      <c r="L89" s="655"/>
    </row>
    <row r="90" spans="1:12">
      <c r="A90" s="867"/>
      <c r="B90" s="860"/>
      <c r="C90" s="861"/>
      <c r="D90" s="61" t="s">
        <v>497</v>
      </c>
      <c r="E90" s="642"/>
      <c r="F90" s="864"/>
      <c r="G90" s="864"/>
      <c r="H90" s="874"/>
      <c r="I90" s="875"/>
      <c r="J90" s="876"/>
      <c r="K90" s="877"/>
      <c r="L90" s="655"/>
    </row>
    <row r="91" spans="1:12">
      <c r="A91" s="867">
        <v>2</v>
      </c>
      <c r="B91" s="931" t="s">
        <v>877</v>
      </c>
      <c r="C91" s="932" t="s">
        <v>878</v>
      </c>
      <c r="D91" s="187" t="s">
        <v>879</v>
      </c>
      <c r="E91" s="642">
        <v>0.4513888888888889</v>
      </c>
      <c r="F91" s="864">
        <v>0.515162037037037</v>
      </c>
      <c r="G91" s="864">
        <f>F91-E91</f>
        <v>6.3773148148148107E-2</v>
      </c>
      <c r="H91" s="873">
        <v>70</v>
      </c>
      <c r="I91" s="866">
        <v>10</v>
      </c>
      <c r="J91" s="876">
        <v>30</v>
      </c>
      <c r="K91" s="877">
        <v>9</v>
      </c>
      <c r="L91" s="655">
        <v>110</v>
      </c>
    </row>
    <row r="92" spans="1:12">
      <c r="A92" s="867"/>
      <c r="B92" s="860"/>
      <c r="C92" s="861"/>
      <c r="D92" s="60" t="s">
        <v>880</v>
      </c>
      <c r="E92" s="642"/>
      <c r="F92" s="864"/>
      <c r="G92" s="864"/>
      <c r="H92" s="873"/>
      <c r="I92" s="866"/>
      <c r="J92" s="876"/>
      <c r="K92" s="877"/>
      <c r="L92" s="655"/>
    </row>
    <row r="93" spans="1:12" ht="15.75" thickBot="1">
      <c r="A93" s="867"/>
      <c r="B93" s="860"/>
      <c r="C93" s="861"/>
      <c r="D93" s="61" t="s">
        <v>881</v>
      </c>
      <c r="E93" s="642"/>
      <c r="F93" s="864"/>
      <c r="G93" s="864"/>
      <c r="H93" s="874"/>
      <c r="I93" s="875"/>
      <c r="J93" s="876"/>
      <c r="K93" s="877"/>
      <c r="L93" s="655"/>
    </row>
    <row r="94" spans="1:12" ht="18.75" customHeight="1">
      <c r="A94" s="867">
        <v>3</v>
      </c>
      <c r="B94" s="897" t="s">
        <v>96</v>
      </c>
      <c r="C94" s="898" t="s">
        <v>45</v>
      </c>
      <c r="D94" s="481" t="s">
        <v>882</v>
      </c>
      <c r="E94" s="642">
        <v>0.4375</v>
      </c>
      <c r="F94" s="864">
        <v>0.50248842592592591</v>
      </c>
      <c r="G94" s="864">
        <f>F94-E94</f>
        <v>6.4988425925925908E-2</v>
      </c>
      <c r="H94" s="873">
        <v>20</v>
      </c>
      <c r="I94" s="866">
        <v>10</v>
      </c>
      <c r="J94" s="876">
        <v>30</v>
      </c>
      <c r="K94" s="877">
        <v>9</v>
      </c>
      <c r="L94" s="655">
        <v>90</v>
      </c>
    </row>
    <row r="95" spans="1:12">
      <c r="A95" s="867"/>
      <c r="B95" s="860"/>
      <c r="C95" s="861"/>
      <c r="D95" s="60" t="s">
        <v>362</v>
      </c>
      <c r="E95" s="642"/>
      <c r="F95" s="864"/>
      <c r="G95" s="864"/>
      <c r="H95" s="873"/>
      <c r="I95" s="866"/>
      <c r="J95" s="876"/>
      <c r="K95" s="877"/>
      <c r="L95" s="655"/>
    </row>
    <row r="96" spans="1:12">
      <c r="A96" s="867"/>
      <c r="B96" s="860"/>
      <c r="C96" s="861"/>
      <c r="D96" s="61" t="s">
        <v>363</v>
      </c>
      <c r="E96" s="642"/>
      <c r="F96" s="864"/>
      <c r="G96" s="864"/>
      <c r="H96" s="874"/>
      <c r="I96" s="875"/>
      <c r="J96" s="876"/>
      <c r="K96" s="877"/>
      <c r="L96" s="655"/>
    </row>
    <row r="97" spans="1:12">
      <c r="A97" s="867">
        <v>4</v>
      </c>
      <c r="B97" s="931" t="s">
        <v>477</v>
      </c>
      <c r="C97" s="932" t="s">
        <v>459</v>
      </c>
      <c r="D97" s="482" t="s">
        <v>883</v>
      </c>
      <c r="E97" s="642">
        <v>0.44444444444444442</v>
      </c>
      <c r="F97" s="864">
        <v>0.53032407407407411</v>
      </c>
      <c r="G97" s="864">
        <f t="shared" ref="G97" si="12">F97-E97</f>
        <v>8.5879629629629695E-2</v>
      </c>
      <c r="H97" s="873">
        <v>20</v>
      </c>
      <c r="I97" s="866">
        <v>10</v>
      </c>
      <c r="J97" s="876">
        <v>30</v>
      </c>
      <c r="K97" s="877">
        <v>9</v>
      </c>
      <c r="L97" s="634">
        <v>60</v>
      </c>
    </row>
    <row r="98" spans="1:12">
      <c r="A98" s="867"/>
      <c r="B98" s="860"/>
      <c r="C98" s="861"/>
      <c r="D98" s="60" t="s">
        <v>884</v>
      </c>
      <c r="E98" s="642"/>
      <c r="F98" s="864"/>
      <c r="G98" s="864"/>
      <c r="H98" s="873"/>
      <c r="I98" s="866"/>
      <c r="J98" s="876"/>
      <c r="K98" s="877"/>
      <c r="L98" s="634"/>
    </row>
    <row r="99" spans="1:12" ht="15.75" thickBot="1">
      <c r="A99" s="637"/>
      <c r="B99" s="904"/>
      <c r="C99" s="905"/>
      <c r="D99" s="63" t="s">
        <v>350</v>
      </c>
      <c r="E99" s="643"/>
      <c r="F99" s="864"/>
      <c r="G99" s="864"/>
      <c r="H99" s="874"/>
      <c r="I99" s="875"/>
      <c r="J99" s="646"/>
      <c r="K99" s="652"/>
      <c r="L99" s="653"/>
    </row>
    <row r="100" spans="1:12">
      <c r="A100" s="867">
        <v>5</v>
      </c>
      <c r="B100" s="931" t="s">
        <v>885</v>
      </c>
      <c r="C100" s="932" t="s">
        <v>886</v>
      </c>
      <c r="D100" s="482" t="s">
        <v>365</v>
      </c>
      <c r="E100" s="642">
        <v>0.45833333333333331</v>
      </c>
      <c r="F100" s="864">
        <v>0.54236111111111118</v>
      </c>
      <c r="G100" s="864">
        <f t="shared" ref="G100" si="13">F100-E100</f>
        <v>8.4027777777777868E-2</v>
      </c>
      <c r="H100" s="922">
        <v>0</v>
      </c>
      <c r="I100" s="923">
        <v>10</v>
      </c>
      <c r="J100" s="876">
        <v>30</v>
      </c>
      <c r="K100" s="877">
        <v>9</v>
      </c>
      <c r="L100" s="634" t="s">
        <v>682</v>
      </c>
    </row>
    <row r="101" spans="1:12">
      <c r="A101" s="867"/>
      <c r="B101" s="860"/>
      <c r="C101" s="861"/>
      <c r="D101" s="60" t="s">
        <v>887</v>
      </c>
      <c r="E101" s="642"/>
      <c r="F101" s="864"/>
      <c r="G101" s="864"/>
      <c r="H101" s="922"/>
      <c r="I101" s="923"/>
      <c r="J101" s="876"/>
      <c r="K101" s="877"/>
      <c r="L101" s="634"/>
    </row>
    <row r="102" spans="1:12" ht="15.75" thickBot="1">
      <c r="A102" s="637"/>
      <c r="B102" s="904"/>
      <c r="C102" s="905"/>
      <c r="D102" s="63" t="s">
        <v>367</v>
      </c>
      <c r="E102" s="643"/>
      <c r="F102" s="864"/>
      <c r="G102" s="864"/>
      <c r="H102" s="922"/>
      <c r="I102" s="923"/>
      <c r="J102" s="646"/>
      <c r="K102" s="652"/>
      <c r="L102" s="653"/>
    </row>
  </sheetData>
  <mergeCells count="340">
    <mergeCell ref="A2:L2"/>
    <mergeCell ref="A3:L3"/>
    <mergeCell ref="A5:L5"/>
    <mergeCell ref="A6:A8"/>
    <mergeCell ref="B6:B8"/>
    <mergeCell ref="C6:C8"/>
    <mergeCell ref="E6:E8"/>
    <mergeCell ref="F6:F8"/>
    <mergeCell ref="G6:G8"/>
    <mergeCell ref="H6:H8"/>
    <mergeCell ref="F18:F20"/>
    <mergeCell ref="I6:I8"/>
    <mergeCell ref="J6:J8"/>
    <mergeCell ref="K6:K8"/>
    <mergeCell ref="L6:L8"/>
    <mergeCell ref="A9:A11"/>
    <mergeCell ref="B9:B11"/>
    <mergeCell ref="C9:C11"/>
    <mergeCell ref="E9:E11"/>
    <mergeCell ref="F9:F11"/>
    <mergeCell ref="G9:G11"/>
    <mergeCell ref="G18:G20"/>
    <mergeCell ref="H18:H20"/>
    <mergeCell ref="I18:I20"/>
    <mergeCell ref="J18:J20"/>
    <mergeCell ref="K18:K20"/>
    <mergeCell ref="L18:L20"/>
    <mergeCell ref="H9:H11"/>
    <mergeCell ref="I9:I11"/>
    <mergeCell ref="J9:J11"/>
    <mergeCell ref="K9:K11"/>
    <mergeCell ref="L9:L11"/>
    <mergeCell ref="A21:L21"/>
    <mergeCell ref="A22:A24"/>
    <mergeCell ref="B22:B24"/>
    <mergeCell ref="C22:C24"/>
    <mergeCell ref="E22:E24"/>
    <mergeCell ref="F22:F24"/>
    <mergeCell ref="G22:G24"/>
    <mergeCell ref="H22:H24"/>
    <mergeCell ref="I22:I24"/>
    <mergeCell ref="J22:J24"/>
    <mergeCell ref="K22:K24"/>
    <mergeCell ref="L22:L24"/>
    <mergeCell ref="B12:B14"/>
    <mergeCell ref="B15:B17"/>
    <mergeCell ref="C12:C14"/>
    <mergeCell ref="C15:C17"/>
    <mergeCell ref="A12:A14"/>
    <mergeCell ref="A15:A17"/>
    <mergeCell ref="A18:A20"/>
    <mergeCell ref="B18:B20"/>
    <mergeCell ref="C18:C20"/>
    <mergeCell ref="E18:E20"/>
    <mergeCell ref="K25:K27"/>
    <mergeCell ref="L25:L27"/>
    <mergeCell ref="A28:A30"/>
    <mergeCell ref="B28:B30"/>
    <mergeCell ref="C28:C30"/>
    <mergeCell ref="E28:E30"/>
    <mergeCell ref="F28:F30"/>
    <mergeCell ref="G28:G30"/>
    <mergeCell ref="H28:H30"/>
    <mergeCell ref="I28:I30"/>
    <mergeCell ref="J28:J30"/>
    <mergeCell ref="K28:K30"/>
    <mergeCell ref="L28:L30"/>
    <mergeCell ref="A25:A27"/>
    <mergeCell ref="B25:B27"/>
    <mergeCell ref="C25:C27"/>
    <mergeCell ref="E25:E27"/>
    <mergeCell ref="F25:F27"/>
    <mergeCell ref="G25:G27"/>
    <mergeCell ref="H25:H27"/>
    <mergeCell ref="I25:I27"/>
    <mergeCell ref="J25:J27"/>
    <mergeCell ref="A31:A33"/>
    <mergeCell ref="B31:B33"/>
    <mergeCell ref="C31:C33"/>
    <mergeCell ref="E31:E33"/>
    <mergeCell ref="F31:F33"/>
    <mergeCell ref="G31:G33"/>
    <mergeCell ref="H31:H33"/>
    <mergeCell ref="I31:I33"/>
    <mergeCell ref="J31:J33"/>
    <mergeCell ref="K31:K33"/>
    <mergeCell ref="L31:L33"/>
    <mergeCell ref="A34:A36"/>
    <mergeCell ref="B34:B36"/>
    <mergeCell ref="C34:C36"/>
    <mergeCell ref="E34:E36"/>
    <mergeCell ref="F34:F36"/>
    <mergeCell ref="H45:H47"/>
    <mergeCell ref="I45:I47"/>
    <mergeCell ref="J45:J47"/>
    <mergeCell ref="K45:K47"/>
    <mergeCell ref="A37:L37"/>
    <mergeCell ref="L45:L47"/>
    <mergeCell ref="G34:G36"/>
    <mergeCell ref="H34:H36"/>
    <mergeCell ref="I34:I36"/>
    <mergeCell ref="J34:J36"/>
    <mergeCell ref="K34:K36"/>
    <mergeCell ref="L34:L36"/>
    <mergeCell ref="H38:H40"/>
    <mergeCell ref="I38:I40"/>
    <mergeCell ref="J38:J40"/>
    <mergeCell ref="K38:K40"/>
    <mergeCell ref="L38:L40"/>
    <mergeCell ref="A38:A40"/>
    <mergeCell ref="B38:B40"/>
    <mergeCell ref="C38:C40"/>
    <mergeCell ref="E38:E40"/>
    <mergeCell ref="F38:F40"/>
    <mergeCell ref="G38:G40"/>
    <mergeCell ref="K42:K44"/>
    <mergeCell ref="L42:L44"/>
    <mergeCell ref="A41:L41"/>
    <mergeCell ref="A42:A44"/>
    <mergeCell ref="B42:B44"/>
    <mergeCell ref="C42:C44"/>
    <mergeCell ref="E42:E44"/>
    <mergeCell ref="F42:F44"/>
    <mergeCell ref="G42:G44"/>
    <mergeCell ref="H42:H44"/>
    <mergeCell ref="I42:I44"/>
    <mergeCell ref="J42:J44"/>
    <mergeCell ref="G58:G60"/>
    <mergeCell ref="H58:H60"/>
    <mergeCell ref="I58:I60"/>
    <mergeCell ref="J58:J60"/>
    <mergeCell ref="K58:K60"/>
    <mergeCell ref="L58:L60"/>
    <mergeCell ref="I54:I56"/>
    <mergeCell ref="J54:J56"/>
    <mergeCell ref="K54:K56"/>
    <mergeCell ref="L54:L56"/>
    <mergeCell ref="A57:L57"/>
    <mergeCell ref="A58:A60"/>
    <mergeCell ref="B58:B60"/>
    <mergeCell ref="C58:C60"/>
    <mergeCell ref="E58:E60"/>
    <mergeCell ref="F58:F60"/>
    <mergeCell ref="A54:A56"/>
    <mergeCell ref="B54:B56"/>
    <mergeCell ref="C54:C56"/>
    <mergeCell ref="E54:E56"/>
    <mergeCell ref="F54:F56"/>
    <mergeCell ref="G54:G56"/>
    <mergeCell ref="H54:H56"/>
    <mergeCell ref="H61:H63"/>
    <mergeCell ref="I61:I63"/>
    <mergeCell ref="J61:J63"/>
    <mergeCell ref="K61:K63"/>
    <mergeCell ref="L61:L63"/>
    <mergeCell ref="A64:L64"/>
    <mergeCell ref="A61:A63"/>
    <mergeCell ref="B61:B63"/>
    <mergeCell ref="C61:C63"/>
    <mergeCell ref="E61:E63"/>
    <mergeCell ref="F61:F63"/>
    <mergeCell ref="G61:G63"/>
    <mergeCell ref="A68:A70"/>
    <mergeCell ref="B68:B70"/>
    <mergeCell ref="C68:C70"/>
    <mergeCell ref="E68:E70"/>
    <mergeCell ref="F68:F70"/>
    <mergeCell ref="A65:A67"/>
    <mergeCell ref="B65:B67"/>
    <mergeCell ref="C65:C67"/>
    <mergeCell ref="E65:E67"/>
    <mergeCell ref="F65:F67"/>
    <mergeCell ref="G68:G70"/>
    <mergeCell ref="H68:H70"/>
    <mergeCell ref="I68:I70"/>
    <mergeCell ref="J68:J70"/>
    <mergeCell ref="K68:K70"/>
    <mergeCell ref="L68:L70"/>
    <mergeCell ref="H65:H67"/>
    <mergeCell ref="I65:I67"/>
    <mergeCell ref="J65:J67"/>
    <mergeCell ref="K65:K67"/>
    <mergeCell ref="L65:L67"/>
    <mergeCell ref="G65:G67"/>
    <mergeCell ref="A74:A76"/>
    <mergeCell ref="B74:B76"/>
    <mergeCell ref="C74:C76"/>
    <mergeCell ref="E74:E76"/>
    <mergeCell ref="F74:F76"/>
    <mergeCell ref="A71:A73"/>
    <mergeCell ref="B71:B73"/>
    <mergeCell ref="C71:C73"/>
    <mergeCell ref="E71:E73"/>
    <mergeCell ref="F71:F73"/>
    <mergeCell ref="G74:G76"/>
    <mergeCell ref="H74:H76"/>
    <mergeCell ref="I74:I76"/>
    <mergeCell ref="J74:J76"/>
    <mergeCell ref="K74:K76"/>
    <mergeCell ref="L74:L76"/>
    <mergeCell ref="H71:H73"/>
    <mergeCell ref="I71:I73"/>
    <mergeCell ref="J71:J73"/>
    <mergeCell ref="K71:K73"/>
    <mergeCell ref="L71:L73"/>
    <mergeCell ref="G71:G73"/>
    <mergeCell ref="I77:I79"/>
    <mergeCell ref="J77:J79"/>
    <mergeCell ref="K77:K79"/>
    <mergeCell ref="L77:L79"/>
    <mergeCell ref="A77:A79"/>
    <mergeCell ref="B77:B79"/>
    <mergeCell ref="C77:C79"/>
    <mergeCell ref="E77:E79"/>
    <mergeCell ref="F77:F79"/>
    <mergeCell ref="G77:G79"/>
    <mergeCell ref="H81:H83"/>
    <mergeCell ref="I81:I83"/>
    <mergeCell ref="J81:J83"/>
    <mergeCell ref="K81:K83"/>
    <mergeCell ref="L81:L83"/>
    <mergeCell ref="A84:A86"/>
    <mergeCell ref="B84:B86"/>
    <mergeCell ref="C84:C86"/>
    <mergeCell ref="E84:E86"/>
    <mergeCell ref="F84:F86"/>
    <mergeCell ref="A81:A83"/>
    <mergeCell ref="B81:B83"/>
    <mergeCell ref="C81:C83"/>
    <mergeCell ref="E81:E83"/>
    <mergeCell ref="F81:F83"/>
    <mergeCell ref="G81:G83"/>
    <mergeCell ref="A88:A90"/>
    <mergeCell ref="B88:B90"/>
    <mergeCell ref="C88:C90"/>
    <mergeCell ref="E88:E90"/>
    <mergeCell ref="F88:F90"/>
    <mergeCell ref="G88:G90"/>
    <mergeCell ref="A87:L87"/>
    <mergeCell ref="G84:G86"/>
    <mergeCell ref="H84:H86"/>
    <mergeCell ref="I84:I86"/>
    <mergeCell ref="J84:J86"/>
    <mergeCell ref="K84:K86"/>
    <mergeCell ref="L84:L86"/>
    <mergeCell ref="H97:H99"/>
    <mergeCell ref="I97:I99"/>
    <mergeCell ref="J97:J99"/>
    <mergeCell ref="K97:K99"/>
    <mergeCell ref="H94:H96"/>
    <mergeCell ref="I94:I96"/>
    <mergeCell ref="J94:J96"/>
    <mergeCell ref="K94:K96"/>
    <mergeCell ref="A91:A93"/>
    <mergeCell ref="B91:B93"/>
    <mergeCell ref="C91:C93"/>
    <mergeCell ref="E91:E93"/>
    <mergeCell ref="F91:F93"/>
    <mergeCell ref="B97:B99"/>
    <mergeCell ref="C97:C99"/>
    <mergeCell ref="E97:E99"/>
    <mergeCell ref="F97:F99"/>
    <mergeCell ref="B94:B96"/>
    <mergeCell ref="C94:C96"/>
    <mergeCell ref="E94:E96"/>
    <mergeCell ref="F94:F96"/>
    <mergeCell ref="G94:G96"/>
    <mergeCell ref="G97:G99"/>
    <mergeCell ref="G91:G93"/>
    <mergeCell ref="H91:H93"/>
    <mergeCell ref="K12:K14"/>
    <mergeCell ref="K15:K17"/>
    <mergeCell ref="L12:L14"/>
    <mergeCell ref="L15:L17"/>
    <mergeCell ref="A45:A47"/>
    <mergeCell ref="B45:B47"/>
    <mergeCell ref="C45:C47"/>
    <mergeCell ref="E45:E47"/>
    <mergeCell ref="F45:F47"/>
    <mergeCell ref="G45:G47"/>
    <mergeCell ref="H12:H14"/>
    <mergeCell ref="H15:H17"/>
    <mergeCell ref="I12:I14"/>
    <mergeCell ref="I15:I17"/>
    <mergeCell ref="J12:J14"/>
    <mergeCell ref="J15:J17"/>
    <mergeCell ref="E12:E14"/>
    <mergeCell ref="E15:E17"/>
    <mergeCell ref="F12:F14"/>
    <mergeCell ref="F15:F17"/>
    <mergeCell ref="G12:G14"/>
    <mergeCell ref="G15:G17"/>
    <mergeCell ref="A100:A102"/>
    <mergeCell ref="B100:B102"/>
    <mergeCell ref="C100:C102"/>
    <mergeCell ref="E100:E102"/>
    <mergeCell ref="F100:F102"/>
    <mergeCell ref="G100:G102"/>
    <mergeCell ref="H48:H50"/>
    <mergeCell ref="H51:H53"/>
    <mergeCell ref="I48:I50"/>
    <mergeCell ref="I51:I53"/>
    <mergeCell ref="E48:E50"/>
    <mergeCell ref="E51:E53"/>
    <mergeCell ref="F48:F50"/>
    <mergeCell ref="F51:F53"/>
    <mergeCell ref="G48:G50"/>
    <mergeCell ref="G51:G53"/>
    <mergeCell ref="A48:A50"/>
    <mergeCell ref="B48:B50"/>
    <mergeCell ref="C48:C50"/>
    <mergeCell ref="A51:A53"/>
    <mergeCell ref="B51:B53"/>
    <mergeCell ref="C51:C53"/>
    <mergeCell ref="A97:A99"/>
    <mergeCell ref="A94:A96"/>
    <mergeCell ref="H100:H102"/>
    <mergeCell ref="I100:I102"/>
    <mergeCell ref="J100:J102"/>
    <mergeCell ref="K100:K102"/>
    <mergeCell ref="L100:L102"/>
    <mergeCell ref="K48:K50"/>
    <mergeCell ref="K51:K53"/>
    <mergeCell ref="L48:L50"/>
    <mergeCell ref="L51:L53"/>
    <mergeCell ref="J48:J50"/>
    <mergeCell ref="J51:J53"/>
    <mergeCell ref="L97:L99"/>
    <mergeCell ref="L94:L96"/>
    <mergeCell ref="I91:I93"/>
    <mergeCell ref="J91:J93"/>
    <mergeCell ref="K91:K93"/>
    <mergeCell ref="L91:L93"/>
    <mergeCell ref="H88:H90"/>
    <mergeCell ref="I88:I90"/>
    <mergeCell ref="J88:J90"/>
    <mergeCell ref="K88:K90"/>
    <mergeCell ref="L88:L90"/>
    <mergeCell ref="A80:L80"/>
    <mergeCell ref="H77:H79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17"/>
  <sheetViews>
    <sheetView workbookViewId="0">
      <selection activeCell="A2" sqref="A2:P17"/>
    </sheetView>
  </sheetViews>
  <sheetFormatPr defaultRowHeight="15"/>
  <cols>
    <col min="5" max="7" width="11.5703125" bestFit="1" customWidth="1"/>
    <col min="8" max="8" width="20.7109375" bestFit="1" customWidth="1"/>
    <col min="14" max="14" width="18.7109375" bestFit="1" customWidth="1"/>
    <col min="15" max="15" width="18" bestFit="1" customWidth="1"/>
    <col min="16" max="16" width="19.42578125" bestFit="1" customWidth="1"/>
  </cols>
  <sheetData>
    <row r="1" spans="1:16" ht="15.75" thickBot="1"/>
    <row r="2" spans="1:16">
      <c r="A2" s="495"/>
      <c r="B2" s="496" t="s">
        <v>769</v>
      </c>
      <c r="C2" s="497" t="s">
        <v>770</v>
      </c>
      <c r="D2" s="497" t="s">
        <v>771</v>
      </c>
      <c r="E2" s="957" t="s">
        <v>48</v>
      </c>
      <c r="F2" s="957"/>
      <c r="G2" s="957"/>
      <c r="H2" s="958" t="s">
        <v>50</v>
      </c>
      <c r="I2" s="957" t="s">
        <v>51</v>
      </c>
      <c r="J2" s="957"/>
      <c r="K2" s="498" t="s">
        <v>772</v>
      </c>
      <c r="L2" s="960" t="s">
        <v>298</v>
      </c>
      <c r="M2" s="499"/>
      <c r="N2" s="500"/>
      <c r="O2" s="500"/>
      <c r="P2" s="500"/>
    </row>
    <row r="3" spans="1:16" ht="15.75" thickBot="1">
      <c r="A3" s="501" t="s">
        <v>773</v>
      </c>
      <c r="B3" s="502" t="s">
        <v>774</v>
      </c>
      <c r="C3" s="503" t="s">
        <v>54</v>
      </c>
      <c r="D3" s="503" t="s">
        <v>55</v>
      </c>
      <c r="E3" s="504" t="s">
        <v>56</v>
      </c>
      <c r="F3" s="504" t="s">
        <v>57</v>
      </c>
      <c r="G3" s="504" t="s">
        <v>58</v>
      </c>
      <c r="H3" s="959"/>
      <c r="I3" s="504" t="s">
        <v>59</v>
      </c>
      <c r="J3" s="504" t="s">
        <v>60</v>
      </c>
      <c r="K3" s="504"/>
      <c r="L3" s="961"/>
      <c r="M3" s="499"/>
      <c r="N3" s="500"/>
      <c r="O3" s="500"/>
      <c r="P3" s="500"/>
    </row>
    <row r="4" spans="1:16">
      <c r="A4" s="505"/>
      <c r="B4" s="506"/>
      <c r="C4" s="507"/>
      <c r="D4" s="507"/>
      <c r="E4" s="508"/>
      <c r="F4" s="508"/>
      <c r="G4" s="508"/>
      <c r="H4" s="508"/>
      <c r="I4" s="508"/>
      <c r="J4" s="508"/>
      <c r="K4" s="508"/>
      <c r="L4" s="509"/>
      <c r="M4" s="499"/>
      <c r="N4" s="500"/>
      <c r="O4" s="500"/>
      <c r="P4" s="500"/>
    </row>
    <row r="5" spans="1:16" ht="15.75" thickBot="1">
      <c r="A5" s="510">
        <v>1</v>
      </c>
      <c r="B5" s="511">
        <v>2122667</v>
      </c>
      <c r="C5" s="510" t="s">
        <v>481</v>
      </c>
      <c r="D5" s="512" t="s">
        <v>775</v>
      </c>
      <c r="E5" s="513">
        <v>0.77430555555555547</v>
      </c>
      <c r="F5" s="513">
        <v>0.84798611111111111</v>
      </c>
      <c r="G5" s="514">
        <f t="shared" ref="G5:G17" si="0">F5-E5</f>
        <v>7.3680555555555638E-2</v>
      </c>
      <c r="H5" s="510"/>
      <c r="I5" s="510">
        <v>100</v>
      </c>
      <c r="J5" s="510">
        <v>15</v>
      </c>
      <c r="K5" s="510">
        <v>10</v>
      </c>
      <c r="L5" s="510">
        <v>135</v>
      </c>
      <c r="N5" s="515" t="s">
        <v>776</v>
      </c>
      <c r="O5" s="515" t="s">
        <v>777</v>
      </c>
      <c r="P5" s="516" t="s">
        <v>778</v>
      </c>
    </row>
    <row r="6" spans="1:16" ht="15.75" thickBot="1">
      <c r="A6" s="517">
        <v>2</v>
      </c>
      <c r="B6" s="518">
        <v>2077036</v>
      </c>
      <c r="C6" s="517" t="s">
        <v>779</v>
      </c>
      <c r="D6" s="519" t="s">
        <v>775</v>
      </c>
      <c r="E6" s="520">
        <v>0.77083333333333337</v>
      </c>
      <c r="F6" s="521">
        <v>0.88884259259259257</v>
      </c>
      <c r="G6" s="522">
        <f t="shared" si="0"/>
        <v>0.1180092592592592</v>
      </c>
      <c r="H6" s="517"/>
      <c r="I6" s="517">
        <v>70</v>
      </c>
      <c r="J6" s="517">
        <v>30</v>
      </c>
      <c r="K6" s="517">
        <v>10</v>
      </c>
      <c r="L6" s="517">
        <v>110</v>
      </c>
      <c r="N6" s="61" t="s">
        <v>780</v>
      </c>
      <c r="O6" s="61" t="s">
        <v>781</v>
      </c>
      <c r="P6" s="523" t="s">
        <v>782</v>
      </c>
    </row>
    <row r="7" spans="1:16" ht="15.75" thickBot="1">
      <c r="A7" s="61">
        <v>1</v>
      </c>
      <c r="B7" s="524">
        <v>2122674</v>
      </c>
      <c r="C7" s="61" t="s">
        <v>783</v>
      </c>
      <c r="D7" s="525" t="s">
        <v>784</v>
      </c>
      <c r="E7" s="526">
        <v>0.77430555555555547</v>
      </c>
      <c r="F7" s="526">
        <v>0.83877314814814818</v>
      </c>
      <c r="G7" s="527">
        <f t="shared" si="0"/>
        <v>6.4467592592592715E-2</v>
      </c>
      <c r="H7" s="528"/>
      <c r="I7" s="528">
        <v>100</v>
      </c>
      <c r="J7" s="528">
        <v>20</v>
      </c>
      <c r="K7" s="528">
        <v>10</v>
      </c>
      <c r="L7" s="528">
        <v>130</v>
      </c>
      <c r="N7" s="515" t="s">
        <v>785</v>
      </c>
      <c r="O7" s="515" t="s">
        <v>786</v>
      </c>
      <c r="P7" s="516" t="s">
        <v>787</v>
      </c>
    </row>
    <row r="8" spans="1:16">
      <c r="A8" s="510">
        <v>2</v>
      </c>
      <c r="B8" s="511">
        <v>2122663</v>
      </c>
      <c r="C8" s="510" t="s">
        <v>481</v>
      </c>
      <c r="D8" s="512" t="s">
        <v>784</v>
      </c>
      <c r="E8" s="529">
        <v>0.77777777777777779</v>
      </c>
      <c r="F8" s="529">
        <v>0.90476851851851858</v>
      </c>
      <c r="G8" s="514">
        <f t="shared" si="0"/>
        <v>0.12699074074074079</v>
      </c>
      <c r="H8" s="530"/>
      <c r="I8" s="530">
        <v>70</v>
      </c>
      <c r="J8" s="530">
        <v>30</v>
      </c>
      <c r="K8" s="530">
        <v>10</v>
      </c>
      <c r="L8" s="530">
        <v>110</v>
      </c>
      <c r="N8" s="531" t="s">
        <v>788</v>
      </c>
      <c r="O8" s="531" t="s">
        <v>789</v>
      </c>
      <c r="P8" s="532" t="s">
        <v>790</v>
      </c>
    </row>
    <row r="9" spans="1:16">
      <c r="A9" s="510">
        <v>3</v>
      </c>
      <c r="B9" s="533">
        <v>2122671</v>
      </c>
      <c r="C9" s="510" t="s">
        <v>480</v>
      </c>
      <c r="D9" s="512" t="s">
        <v>784</v>
      </c>
      <c r="E9" s="529">
        <v>0.77083333333333337</v>
      </c>
      <c r="F9" s="529">
        <v>0.90446759259259257</v>
      </c>
      <c r="G9" s="514">
        <f t="shared" si="0"/>
        <v>0.1336342592592592</v>
      </c>
      <c r="H9" s="530"/>
      <c r="I9" s="530">
        <v>50</v>
      </c>
      <c r="J9" s="530">
        <v>15</v>
      </c>
      <c r="K9" s="530">
        <v>10</v>
      </c>
      <c r="L9" s="534">
        <v>75</v>
      </c>
      <c r="N9" s="531" t="s">
        <v>791</v>
      </c>
      <c r="O9" s="531" t="s">
        <v>792</v>
      </c>
      <c r="P9" s="532" t="s">
        <v>793</v>
      </c>
    </row>
    <row r="10" spans="1:16" ht="15.75" thickBot="1">
      <c r="A10" s="517">
        <v>4</v>
      </c>
      <c r="B10" s="535">
        <v>348541</v>
      </c>
      <c r="C10" s="517" t="s">
        <v>779</v>
      </c>
      <c r="D10" s="519" t="s">
        <v>784</v>
      </c>
      <c r="E10" s="521">
        <v>0.78125</v>
      </c>
      <c r="F10" s="521">
        <v>0.8421412037037036</v>
      </c>
      <c r="G10" s="522">
        <f t="shared" si="0"/>
        <v>6.08912037037036E-2</v>
      </c>
      <c r="H10" s="536">
        <v>6</v>
      </c>
      <c r="I10" s="536">
        <v>0</v>
      </c>
      <c r="J10" s="536">
        <v>0</v>
      </c>
      <c r="K10" s="536">
        <v>0</v>
      </c>
      <c r="L10" s="537">
        <v>0</v>
      </c>
      <c r="N10" s="538" t="s">
        <v>794</v>
      </c>
      <c r="O10" s="538" t="s">
        <v>795</v>
      </c>
      <c r="P10" s="539" t="s">
        <v>796</v>
      </c>
    </row>
    <row r="11" spans="1:16">
      <c r="A11" s="61">
        <v>1</v>
      </c>
      <c r="B11" s="524">
        <v>1417074</v>
      </c>
      <c r="C11" s="61" t="s">
        <v>797</v>
      </c>
      <c r="D11" s="540" t="s">
        <v>798</v>
      </c>
      <c r="E11" s="526">
        <v>0.77083333333333337</v>
      </c>
      <c r="F11" s="526">
        <v>0.84500000000000008</v>
      </c>
      <c r="G11" s="527">
        <f t="shared" si="0"/>
        <v>7.4166666666666714E-2</v>
      </c>
      <c r="H11" s="528"/>
      <c r="I11" s="528">
        <v>100</v>
      </c>
      <c r="J11" s="528">
        <v>25</v>
      </c>
      <c r="K11" s="528">
        <v>10</v>
      </c>
      <c r="L11" s="528">
        <v>135</v>
      </c>
      <c r="N11" s="538" t="s">
        <v>799</v>
      </c>
      <c r="O11" s="538" t="s">
        <v>800</v>
      </c>
      <c r="P11" s="539" t="s">
        <v>801</v>
      </c>
    </row>
    <row r="12" spans="1:16" ht="15.75" thickBot="1">
      <c r="A12" s="517">
        <v>2</v>
      </c>
      <c r="B12" s="518">
        <v>348535</v>
      </c>
      <c r="C12" s="517" t="s">
        <v>802</v>
      </c>
      <c r="D12" s="541" t="s">
        <v>798</v>
      </c>
      <c r="E12" s="521">
        <v>0.78125</v>
      </c>
      <c r="F12" s="521">
        <v>0.91990740740740751</v>
      </c>
      <c r="G12" s="522">
        <f t="shared" si="0"/>
        <v>0.13865740740740751</v>
      </c>
      <c r="H12" s="536"/>
      <c r="I12" s="536">
        <v>70</v>
      </c>
      <c r="J12" s="536">
        <v>25</v>
      </c>
      <c r="K12" s="536">
        <v>10</v>
      </c>
      <c r="L12" s="536">
        <v>105</v>
      </c>
      <c r="N12" s="515" t="s">
        <v>803</v>
      </c>
      <c r="O12" s="515" t="s">
        <v>804</v>
      </c>
      <c r="P12" s="516" t="s">
        <v>805</v>
      </c>
    </row>
    <row r="13" spans="1:16">
      <c r="A13" s="61">
        <v>1</v>
      </c>
      <c r="B13" s="511">
        <v>2077055</v>
      </c>
      <c r="C13" s="510" t="s">
        <v>797</v>
      </c>
      <c r="D13" s="542" t="s">
        <v>806</v>
      </c>
      <c r="E13" s="529">
        <v>0.77777777777777779</v>
      </c>
      <c r="F13" s="529">
        <v>0.83765046296296297</v>
      </c>
      <c r="G13" s="514">
        <f t="shared" si="0"/>
        <v>5.9872685185185182E-2</v>
      </c>
      <c r="H13" s="530"/>
      <c r="I13" s="530">
        <v>100</v>
      </c>
      <c r="J13" s="530">
        <v>25</v>
      </c>
      <c r="K13" s="530">
        <v>10</v>
      </c>
      <c r="L13" s="531">
        <v>135</v>
      </c>
      <c r="M13" s="543"/>
      <c r="N13" s="531" t="s">
        <v>807</v>
      </c>
      <c r="O13" s="531" t="s">
        <v>808</v>
      </c>
      <c r="P13" s="532" t="s">
        <v>809</v>
      </c>
    </row>
    <row r="14" spans="1:16">
      <c r="A14" s="510">
        <v>2</v>
      </c>
      <c r="B14" s="511">
        <v>437223</v>
      </c>
      <c r="C14" s="510" t="s">
        <v>810</v>
      </c>
      <c r="D14" s="542" t="s">
        <v>806</v>
      </c>
      <c r="E14" s="529">
        <v>0.78125</v>
      </c>
      <c r="F14" s="529">
        <v>0.86129629629629623</v>
      </c>
      <c r="G14" s="514">
        <f t="shared" si="0"/>
        <v>8.0046296296296227E-2</v>
      </c>
      <c r="H14" s="544"/>
      <c r="I14" s="530">
        <v>70</v>
      </c>
      <c r="J14" s="530">
        <v>15</v>
      </c>
      <c r="K14" s="530">
        <v>10</v>
      </c>
      <c r="L14" s="545">
        <v>95</v>
      </c>
      <c r="N14" s="531" t="s">
        <v>811</v>
      </c>
      <c r="O14" s="531" t="s">
        <v>812</v>
      </c>
      <c r="P14" s="532" t="s">
        <v>813</v>
      </c>
    </row>
    <row r="15" spans="1:16">
      <c r="A15" s="510">
        <v>3</v>
      </c>
      <c r="B15" s="546">
        <v>1413996</v>
      </c>
      <c r="C15" s="547" t="s">
        <v>814</v>
      </c>
      <c r="D15" s="548" t="s">
        <v>806</v>
      </c>
      <c r="E15" s="549">
        <v>0.77430555555555547</v>
      </c>
      <c r="F15" s="549">
        <v>0.86373842592592587</v>
      </c>
      <c r="G15" s="550">
        <f t="shared" si="0"/>
        <v>8.9432870370370399E-2</v>
      </c>
      <c r="H15" s="547"/>
      <c r="I15" s="547">
        <v>50</v>
      </c>
      <c r="J15" s="547">
        <v>15</v>
      </c>
      <c r="K15" s="547">
        <v>10</v>
      </c>
      <c r="L15" s="551">
        <v>75</v>
      </c>
      <c r="M15" s="543" t="s">
        <v>815</v>
      </c>
      <c r="N15" s="552" t="s">
        <v>816</v>
      </c>
      <c r="O15" s="552" t="s">
        <v>817</v>
      </c>
      <c r="P15" s="553" t="s">
        <v>818</v>
      </c>
    </row>
    <row r="16" spans="1:16" ht="15.75" thickBot="1">
      <c r="A16" s="517">
        <v>4</v>
      </c>
      <c r="B16" s="517">
        <v>233285</v>
      </c>
      <c r="C16" s="517" t="s">
        <v>802</v>
      </c>
      <c r="D16" s="554" t="s">
        <v>806</v>
      </c>
      <c r="E16" s="521">
        <v>0.77083333333333337</v>
      </c>
      <c r="F16" s="521">
        <v>0.87625000000000008</v>
      </c>
      <c r="G16" s="522">
        <f t="shared" si="0"/>
        <v>0.10541666666666671</v>
      </c>
      <c r="H16" s="555"/>
      <c r="I16" s="536">
        <v>20</v>
      </c>
      <c r="J16" s="536">
        <v>30</v>
      </c>
      <c r="K16" s="536">
        <v>10</v>
      </c>
      <c r="L16" s="556">
        <v>60</v>
      </c>
      <c r="M16" s="557">
        <v>90</v>
      </c>
      <c r="N16" s="515" t="s">
        <v>819</v>
      </c>
      <c r="O16" s="515" t="s">
        <v>820</v>
      </c>
      <c r="P16" s="516" t="s">
        <v>821</v>
      </c>
    </row>
    <row r="17" spans="1:16" ht="15.75" thickBot="1">
      <c r="A17" s="558">
        <v>1</v>
      </c>
      <c r="B17" s="559">
        <v>233091</v>
      </c>
      <c r="C17" s="63" t="s">
        <v>779</v>
      </c>
      <c r="D17" s="560" t="s">
        <v>822</v>
      </c>
      <c r="E17" s="561">
        <v>0.77083333333333337</v>
      </c>
      <c r="F17" s="561">
        <v>0.93252314814814818</v>
      </c>
      <c r="G17" s="562">
        <f t="shared" si="0"/>
        <v>0.16168981481481481</v>
      </c>
      <c r="H17" s="563"/>
      <c r="I17" s="563">
        <v>100</v>
      </c>
      <c r="J17" s="563">
        <v>20</v>
      </c>
      <c r="K17" s="563">
        <v>10</v>
      </c>
      <c r="L17" s="564">
        <v>130</v>
      </c>
      <c r="N17" s="565" t="s">
        <v>823</v>
      </c>
      <c r="O17" s="565" t="s">
        <v>824</v>
      </c>
      <c r="P17" s="566" t="s">
        <v>825</v>
      </c>
    </row>
  </sheetData>
  <mergeCells count="4">
    <mergeCell ref="E2:G2"/>
    <mergeCell ref="H2:H3"/>
    <mergeCell ref="I2:J2"/>
    <mergeCell ref="L2:L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K57"/>
  <sheetViews>
    <sheetView topLeftCell="A34" workbookViewId="0">
      <selection activeCell="H61" sqref="H61"/>
    </sheetView>
  </sheetViews>
  <sheetFormatPr defaultRowHeight="15"/>
  <cols>
    <col min="1" max="1" width="11.5703125" customWidth="1"/>
    <col min="2" max="2" width="13.5703125" customWidth="1"/>
    <col min="3" max="3" width="20.85546875" customWidth="1"/>
    <col min="4" max="4" width="18.85546875" customWidth="1"/>
    <col min="6" max="6" width="16.7109375" customWidth="1"/>
    <col min="7" max="7" width="17.7109375" customWidth="1"/>
    <col min="8" max="8" width="13.7109375" customWidth="1"/>
    <col min="9" max="9" width="9.85546875" customWidth="1"/>
    <col min="10" max="10" width="14" customWidth="1"/>
  </cols>
  <sheetData>
    <row r="2" spans="1:11" ht="25.5" thickBot="1">
      <c r="A2" s="962" t="s">
        <v>412</v>
      </c>
      <c r="B2" s="963"/>
      <c r="C2" s="963"/>
      <c r="D2" s="963"/>
      <c r="E2" s="963"/>
      <c r="F2" s="963"/>
      <c r="G2" s="963"/>
      <c r="H2" s="963"/>
      <c r="I2" s="963"/>
    </row>
    <row r="3" spans="1:11" ht="25.5" thickBot="1">
      <c r="A3" s="276"/>
      <c r="B3" s="277"/>
      <c r="C3" s="277"/>
      <c r="D3" s="277"/>
      <c r="E3" s="277"/>
      <c r="F3" s="278"/>
      <c r="G3" s="278"/>
      <c r="H3" s="278"/>
      <c r="I3" s="278"/>
    </row>
    <row r="4" spans="1:11" ht="18.75">
      <c r="A4" s="279" t="s">
        <v>413</v>
      </c>
      <c r="B4" s="280" t="s">
        <v>414</v>
      </c>
      <c r="C4" s="280" t="s">
        <v>415</v>
      </c>
      <c r="D4" s="280" t="s">
        <v>2</v>
      </c>
      <c r="E4" s="280" t="s">
        <v>60</v>
      </c>
      <c r="F4" s="281" t="s">
        <v>416</v>
      </c>
      <c r="G4" s="281" t="s">
        <v>417</v>
      </c>
      <c r="H4" s="281" t="s">
        <v>418</v>
      </c>
      <c r="I4" s="281" t="s">
        <v>75</v>
      </c>
    </row>
    <row r="5" spans="1:11" ht="57" thickBot="1">
      <c r="A5" s="282">
        <v>2</v>
      </c>
      <c r="B5" s="283">
        <v>2122676</v>
      </c>
      <c r="C5" s="284" t="s">
        <v>419</v>
      </c>
      <c r="D5" s="283" t="s">
        <v>420</v>
      </c>
      <c r="E5" s="283">
        <v>15</v>
      </c>
      <c r="F5" s="285">
        <v>0.46875</v>
      </c>
      <c r="G5" s="286">
        <v>6.1472222222222221</v>
      </c>
      <c r="H5" s="287" t="s">
        <v>473</v>
      </c>
      <c r="I5" s="288">
        <v>1</v>
      </c>
    </row>
    <row r="6" spans="1:11" ht="56.25">
      <c r="A6" s="289">
        <v>3</v>
      </c>
      <c r="B6" s="290">
        <v>2122662</v>
      </c>
      <c r="C6" s="291" t="s">
        <v>421</v>
      </c>
      <c r="D6" s="290" t="s">
        <v>422</v>
      </c>
      <c r="E6" s="290">
        <v>15</v>
      </c>
      <c r="F6" s="292">
        <v>0.47569444444444442</v>
      </c>
      <c r="G6" s="293">
        <v>6.3458333333333341</v>
      </c>
      <c r="H6" s="294" t="s">
        <v>474</v>
      </c>
      <c r="I6" s="295">
        <v>2</v>
      </c>
    </row>
    <row r="7" spans="1:11" ht="75">
      <c r="A7" s="289">
        <v>1</v>
      </c>
      <c r="B7" s="296">
        <v>2122674</v>
      </c>
      <c r="C7" s="291" t="s">
        <v>423</v>
      </c>
      <c r="D7" s="291" t="s">
        <v>424</v>
      </c>
      <c r="E7" s="290">
        <v>20</v>
      </c>
      <c r="F7" s="292">
        <v>0.46180555555555558</v>
      </c>
      <c r="G7" s="293">
        <v>7.0256944444444445</v>
      </c>
      <c r="H7" s="294" t="s">
        <v>475</v>
      </c>
      <c r="I7" s="295">
        <v>3</v>
      </c>
    </row>
    <row r="8" spans="1:11" ht="18.75">
      <c r="A8" s="297"/>
      <c r="B8" s="298"/>
      <c r="C8" s="291"/>
      <c r="D8" s="291"/>
      <c r="E8" s="290"/>
      <c r="F8" s="292"/>
      <c r="G8" s="292"/>
      <c r="H8" s="292"/>
      <c r="I8" s="295"/>
    </row>
    <row r="10" spans="1:11" ht="25.5" thickBot="1">
      <c r="A10" s="962" t="s">
        <v>425</v>
      </c>
      <c r="B10" s="963"/>
      <c r="C10" s="963"/>
      <c r="D10" s="963"/>
      <c r="E10" s="963"/>
      <c r="F10" s="963"/>
      <c r="G10" s="963"/>
      <c r="H10" s="963"/>
      <c r="I10" s="963"/>
      <c r="J10" s="299"/>
    </row>
    <row r="11" spans="1:11" ht="25.5" thickBot="1">
      <c r="A11" s="276"/>
      <c r="B11" s="277"/>
      <c r="C11" s="277"/>
      <c r="D11" s="277"/>
      <c r="E11" s="277"/>
      <c r="F11" s="278"/>
      <c r="G11" s="278"/>
      <c r="H11" s="300"/>
      <c r="I11" s="300"/>
      <c r="J11" s="299"/>
    </row>
    <row r="12" spans="1:11" ht="18.75">
      <c r="A12" s="301" t="s">
        <v>413</v>
      </c>
      <c r="B12" s="302" t="s">
        <v>414</v>
      </c>
      <c r="C12" s="302" t="s">
        <v>415</v>
      </c>
      <c r="D12" s="302" t="s">
        <v>2</v>
      </c>
      <c r="E12" s="302" t="s">
        <v>60</v>
      </c>
      <c r="F12" s="303" t="s">
        <v>416</v>
      </c>
      <c r="G12" s="303" t="s">
        <v>417</v>
      </c>
      <c r="H12" s="303" t="s">
        <v>418</v>
      </c>
      <c r="I12" s="303" t="s">
        <v>75</v>
      </c>
      <c r="J12" s="304"/>
    </row>
    <row r="13" spans="1:11" ht="93.75">
      <c r="A13" s="297">
        <v>4</v>
      </c>
      <c r="B13" s="305">
        <v>2116510</v>
      </c>
      <c r="C13" s="306" t="s">
        <v>426</v>
      </c>
      <c r="D13" s="305" t="s">
        <v>427</v>
      </c>
      <c r="E13" s="305">
        <v>15</v>
      </c>
      <c r="F13" s="307">
        <v>0.4861111111111111</v>
      </c>
      <c r="G13" s="308">
        <v>1.6131944444444446</v>
      </c>
      <c r="H13" s="309" t="s">
        <v>473</v>
      </c>
      <c r="I13" s="310">
        <v>1</v>
      </c>
      <c r="J13" s="311"/>
    </row>
    <row r="14" spans="1:11" ht="75">
      <c r="A14" s="297">
        <v>2</v>
      </c>
      <c r="B14" s="312">
        <v>2122666</v>
      </c>
      <c r="C14" s="306" t="s">
        <v>428</v>
      </c>
      <c r="D14" s="306" t="s">
        <v>422</v>
      </c>
      <c r="E14" s="305">
        <v>15</v>
      </c>
      <c r="F14" s="307">
        <v>0.47222222222222227</v>
      </c>
      <c r="G14" s="308">
        <v>6.8791666666666664</v>
      </c>
      <c r="H14" s="309" t="s">
        <v>474</v>
      </c>
      <c r="I14" s="310">
        <v>2</v>
      </c>
      <c r="J14" s="311"/>
    </row>
    <row r="15" spans="1:11" ht="56.25">
      <c r="A15" s="297">
        <v>1</v>
      </c>
      <c r="B15" s="312">
        <v>2122669</v>
      </c>
      <c r="C15" s="306" t="s">
        <v>429</v>
      </c>
      <c r="D15" s="306" t="s">
        <v>430</v>
      </c>
      <c r="E15" s="305">
        <v>15</v>
      </c>
      <c r="F15" s="307">
        <v>0.4826388888888889</v>
      </c>
      <c r="G15" s="308">
        <v>5.3069444444444445</v>
      </c>
      <c r="H15" s="309" t="s">
        <v>457</v>
      </c>
      <c r="I15" s="310">
        <v>3</v>
      </c>
      <c r="J15" s="313" t="s">
        <v>431</v>
      </c>
      <c r="K15" s="314"/>
    </row>
    <row r="16" spans="1:11" ht="57" thickBot="1">
      <c r="A16" s="315">
        <v>3</v>
      </c>
      <c r="B16" s="316">
        <v>2122665</v>
      </c>
      <c r="C16" s="317" t="s">
        <v>432</v>
      </c>
      <c r="D16" s="316" t="s">
        <v>433</v>
      </c>
      <c r="E16" s="305">
        <v>25</v>
      </c>
      <c r="F16" s="318">
        <v>0.47916666666666669</v>
      </c>
      <c r="G16" s="319">
        <v>6.0805555555555557</v>
      </c>
      <c r="H16" s="320" t="s">
        <v>449</v>
      </c>
      <c r="I16" s="321">
        <v>4</v>
      </c>
      <c r="J16" s="313" t="s">
        <v>434</v>
      </c>
      <c r="K16" s="314"/>
    </row>
    <row r="18" spans="1:11" ht="25.5" thickBot="1">
      <c r="A18" s="962" t="s">
        <v>435</v>
      </c>
      <c r="B18" s="964"/>
      <c r="C18" s="964"/>
      <c r="D18" s="964"/>
      <c r="E18" s="964"/>
      <c r="F18" s="964"/>
      <c r="G18" s="964"/>
      <c r="H18" s="964"/>
      <c r="I18" s="964"/>
    </row>
    <row r="19" spans="1:11" ht="25.5" thickBot="1">
      <c r="A19" s="322"/>
      <c r="B19" s="323"/>
      <c r="C19" s="323"/>
      <c r="D19" s="323"/>
      <c r="E19" s="323"/>
      <c r="F19" s="324"/>
      <c r="G19" s="324"/>
      <c r="H19" s="324"/>
      <c r="I19" s="324"/>
    </row>
    <row r="20" spans="1:11" ht="18.75">
      <c r="A20" s="301" t="s">
        <v>413</v>
      </c>
      <c r="B20" s="302" t="s">
        <v>414</v>
      </c>
      <c r="C20" s="302" t="s">
        <v>415</v>
      </c>
      <c r="D20" s="302" t="s">
        <v>2</v>
      </c>
      <c r="E20" s="302" t="s">
        <v>60</v>
      </c>
      <c r="F20" s="303" t="s">
        <v>416</v>
      </c>
      <c r="G20" s="303" t="s">
        <v>417</v>
      </c>
      <c r="H20" s="303" t="s">
        <v>418</v>
      </c>
      <c r="I20" s="303" t="s">
        <v>75</v>
      </c>
    </row>
    <row r="21" spans="1:11" ht="75">
      <c r="A21" s="325">
        <v>1</v>
      </c>
      <c r="B21" s="312">
        <v>2122668</v>
      </c>
      <c r="C21" s="306" t="s">
        <v>436</v>
      </c>
      <c r="D21" s="306" t="s">
        <v>437</v>
      </c>
      <c r="E21" s="305">
        <v>30</v>
      </c>
      <c r="F21" s="307">
        <v>0.46180555555555558</v>
      </c>
      <c r="G21" s="308">
        <v>6.0805555555555602</v>
      </c>
      <c r="H21" s="310">
        <v>140</v>
      </c>
      <c r="I21" s="310">
        <v>1</v>
      </c>
    </row>
    <row r="22" spans="1:11" ht="56.25">
      <c r="A22" s="325">
        <v>3</v>
      </c>
      <c r="B22" s="305">
        <v>2122667</v>
      </c>
      <c r="C22" s="306" t="s">
        <v>438</v>
      </c>
      <c r="D22" s="305" t="s">
        <v>439</v>
      </c>
      <c r="E22" s="305">
        <v>20</v>
      </c>
      <c r="F22" s="307">
        <v>0.47569444444444442</v>
      </c>
      <c r="G22" s="308">
        <v>10.0527777777778</v>
      </c>
      <c r="H22" s="310">
        <v>100</v>
      </c>
      <c r="I22" s="310">
        <v>2</v>
      </c>
    </row>
    <row r="23" spans="1:11" ht="83.25" customHeight="1" thickBot="1">
      <c r="A23" s="326">
        <v>2</v>
      </c>
      <c r="B23" s="316">
        <v>2122679</v>
      </c>
      <c r="C23" s="317" t="s">
        <v>440</v>
      </c>
      <c r="D23" s="316" t="s">
        <v>420</v>
      </c>
      <c r="E23" s="305">
        <v>20</v>
      </c>
      <c r="F23" s="318">
        <v>0.46875</v>
      </c>
      <c r="G23" s="319">
        <v>11.9513888888889</v>
      </c>
      <c r="H23" s="310">
        <v>80</v>
      </c>
      <c r="I23" s="310">
        <v>3</v>
      </c>
    </row>
    <row r="24" spans="1:11" ht="23.25">
      <c r="A24" s="297"/>
      <c r="B24" s="298"/>
      <c r="C24" s="306"/>
      <c r="D24" s="306"/>
      <c r="E24" s="305"/>
      <c r="F24" s="307"/>
      <c r="G24" s="307"/>
      <c r="H24" s="327"/>
      <c r="I24" s="310"/>
    </row>
    <row r="25" spans="1:11" ht="23.25">
      <c r="A25" s="339"/>
      <c r="B25" s="339"/>
      <c r="C25" s="340"/>
      <c r="D25" s="340"/>
      <c r="E25" s="341"/>
      <c r="F25" s="342"/>
      <c r="G25" s="342"/>
      <c r="H25" s="343"/>
      <c r="I25" s="314"/>
    </row>
    <row r="26" spans="1:11" ht="23.25">
      <c r="A26" s="339"/>
      <c r="B26" s="339"/>
      <c r="C26" s="340"/>
      <c r="D26" s="340"/>
      <c r="E26" s="341"/>
      <c r="F26" s="342"/>
      <c r="G26" s="342"/>
      <c r="H26" s="343"/>
      <c r="I26" s="314"/>
    </row>
    <row r="27" spans="1:11" ht="23.25">
      <c r="A27" s="339"/>
      <c r="B27" s="339"/>
      <c r="C27" s="340"/>
      <c r="D27" s="340"/>
      <c r="E27" s="341"/>
      <c r="F27" s="342"/>
      <c r="G27" s="342"/>
      <c r="H27" s="343"/>
      <c r="I27" s="314"/>
    </row>
    <row r="28" spans="1:11" ht="25.5" thickBot="1">
      <c r="A28" s="962" t="s">
        <v>444</v>
      </c>
      <c r="B28" s="963"/>
      <c r="C28" s="963"/>
      <c r="D28" s="963"/>
      <c r="E28" s="963"/>
      <c r="F28" s="963"/>
      <c r="G28" s="963"/>
      <c r="H28" s="963"/>
      <c r="I28" s="963"/>
    </row>
    <row r="29" spans="1:11" ht="25.5" thickBot="1">
      <c r="A29" s="276"/>
      <c r="B29" s="277"/>
      <c r="C29" s="277"/>
      <c r="D29" s="277"/>
      <c r="E29" s="277"/>
      <c r="F29" s="278"/>
      <c r="G29" s="278"/>
      <c r="H29" s="278"/>
      <c r="I29" s="278"/>
    </row>
    <row r="30" spans="1:11" ht="18.75">
      <c r="A30" s="301" t="s">
        <v>413</v>
      </c>
      <c r="B30" s="302" t="s">
        <v>414</v>
      </c>
      <c r="C30" s="302" t="s">
        <v>415</v>
      </c>
      <c r="D30" s="302" t="s">
        <v>2</v>
      </c>
      <c r="E30" s="302" t="s">
        <v>60</v>
      </c>
      <c r="F30" s="303" t="s">
        <v>416</v>
      </c>
      <c r="G30" s="303" t="s">
        <v>417</v>
      </c>
      <c r="H30" s="303" t="s">
        <v>418</v>
      </c>
      <c r="I30" s="303" t="s">
        <v>75</v>
      </c>
    </row>
    <row r="31" spans="1:11" ht="56.25">
      <c r="A31" s="325">
        <v>1</v>
      </c>
      <c r="B31" s="305">
        <v>1414131</v>
      </c>
      <c r="C31" s="306" t="s">
        <v>445</v>
      </c>
      <c r="D31" s="305" t="s">
        <v>433</v>
      </c>
      <c r="E31" s="305">
        <v>20</v>
      </c>
      <c r="F31" s="307">
        <v>0.46527777777777773</v>
      </c>
      <c r="G31" s="308">
        <v>11.202777777777801</v>
      </c>
      <c r="H31" s="310">
        <v>130</v>
      </c>
      <c r="I31" s="310">
        <v>1</v>
      </c>
    </row>
    <row r="32" spans="1:11" ht="57" thickBot="1">
      <c r="A32" s="326">
        <v>2</v>
      </c>
      <c r="B32" s="316">
        <v>2122680</v>
      </c>
      <c r="C32" s="317" t="s">
        <v>446</v>
      </c>
      <c r="D32" s="316" t="s">
        <v>447</v>
      </c>
      <c r="E32" s="316">
        <v>25</v>
      </c>
      <c r="F32" s="318">
        <v>0.47222222222222227</v>
      </c>
      <c r="G32" s="319">
        <v>10.352777777777799</v>
      </c>
      <c r="H32" s="321">
        <v>25</v>
      </c>
      <c r="I32" s="321">
        <v>2</v>
      </c>
      <c r="J32" s="313" t="s">
        <v>448</v>
      </c>
      <c r="K32" s="313"/>
    </row>
    <row r="33" spans="1:10" ht="23.25">
      <c r="A33" s="339"/>
      <c r="B33" s="339"/>
      <c r="C33" s="340"/>
      <c r="D33" s="340"/>
      <c r="E33" s="341"/>
      <c r="F33" s="342"/>
      <c r="G33" s="342"/>
      <c r="H33" s="343"/>
      <c r="I33" s="314"/>
    </row>
    <row r="34" spans="1:10" ht="25.5" thickBot="1">
      <c r="A34" s="962" t="s">
        <v>450</v>
      </c>
      <c r="B34" s="963"/>
      <c r="C34" s="963"/>
      <c r="D34" s="963"/>
      <c r="E34" s="963"/>
      <c r="F34" s="963"/>
      <c r="G34" s="963"/>
      <c r="H34" s="963"/>
      <c r="I34" s="963"/>
    </row>
    <row r="35" spans="1:10" ht="25.5" thickBot="1">
      <c r="A35" s="276"/>
      <c r="B35" s="277"/>
      <c r="C35" s="277"/>
      <c r="D35" s="277"/>
      <c r="E35" s="277"/>
      <c r="F35" s="278"/>
      <c r="G35" s="278"/>
      <c r="H35" s="278"/>
      <c r="I35" s="278"/>
    </row>
    <row r="36" spans="1:10" ht="18.75">
      <c r="A36" s="301" t="s">
        <v>413</v>
      </c>
      <c r="B36" s="302" t="s">
        <v>414</v>
      </c>
      <c r="C36" s="302" t="s">
        <v>415</v>
      </c>
      <c r="D36" s="302" t="s">
        <v>2</v>
      </c>
      <c r="E36" s="302" t="s">
        <v>60</v>
      </c>
      <c r="F36" s="303" t="s">
        <v>416</v>
      </c>
      <c r="G36" s="303" t="s">
        <v>417</v>
      </c>
      <c r="H36" s="303" t="s">
        <v>418</v>
      </c>
      <c r="I36" s="303" t="s">
        <v>75</v>
      </c>
    </row>
    <row r="37" spans="1:10" ht="75">
      <c r="A37" s="325">
        <v>5</v>
      </c>
      <c r="B37" s="312">
        <v>2122664</v>
      </c>
      <c r="C37" s="306" t="s">
        <v>451</v>
      </c>
      <c r="D37" s="306" t="s">
        <v>452</v>
      </c>
      <c r="E37" s="305">
        <v>25</v>
      </c>
      <c r="F37" s="307">
        <v>0.4861111111111111</v>
      </c>
      <c r="G37" s="308">
        <v>6.8284722222222198</v>
      </c>
      <c r="H37" s="310">
        <v>135</v>
      </c>
      <c r="I37" s="310">
        <v>1</v>
      </c>
    </row>
    <row r="38" spans="1:10" ht="75.75" thickBot="1">
      <c r="A38" s="326">
        <v>2</v>
      </c>
      <c r="B38" s="316">
        <v>9998889</v>
      </c>
      <c r="C38" s="317" t="s">
        <v>453</v>
      </c>
      <c r="D38" s="316" t="s">
        <v>454</v>
      </c>
      <c r="E38" s="316">
        <v>25</v>
      </c>
      <c r="F38" s="318">
        <v>0.46527777777777773</v>
      </c>
      <c r="G38" s="319">
        <v>7.3673611111111104</v>
      </c>
      <c r="H38" s="310">
        <v>105</v>
      </c>
      <c r="I38" s="310">
        <v>2</v>
      </c>
    </row>
    <row r="39" spans="1:10" ht="75">
      <c r="A39" s="344">
        <v>1</v>
      </c>
      <c r="B39" s="305">
        <v>2122671</v>
      </c>
      <c r="C39" s="306" t="s">
        <v>455</v>
      </c>
      <c r="D39" s="306" t="s">
        <v>456</v>
      </c>
      <c r="E39" s="345">
        <v>25</v>
      </c>
      <c r="F39" s="307">
        <v>0.45833333333333331</v>
      </c>
      <c r="G39" s="308">
        <v>8.31666666666667</v>
      </c>
      <c r="H39" s="310">
        <v>85</v>
      </c>
      <c r="I39" s="310">
        <v>3</v>
      </c>
      <c r="J39" s="313"/>
    </row>
    <row r="40" spans="1:10" ht="75">
      <c r="A40" s="344">
        <v>3</v>
      </c>
      <c r="B40" s="312">
        <v>2122672</v>
      </c>
      <c r="C40" s="306" t="s">
        <v>458</v>
      </c>
      <c r="D40" s="306" t="s">
        <v>459</v>
      </c>
      <c r="E40" s="345">
        <v>15</v>
      </c>
      <c r="F40" s="307">
        <v>0.47222222222222227</v>
      </c>
      <c r="G40" s="308">
        <v>8.8402777777777803</v>
      </c>
      <c r="H40" s="310">
        <v>45</v>
      </c>
      <c r="I40" s="310">
        <v>4</v>
      </c>
    </row>
    <row r="41" spans="1:10" ht="93.75">
      <c r="A41" s="344">
        <v>4</v>
      </c>
      <c r="B41" s="305">
        <v>206452</v>
      </c>
      <c r="C41" s="306" t="s">
        <v>460</v>
      </c>
      <c r="D41" s="305" t="s">
        <v>461</v>
      </c>
      <c r="E41" s="345">
        <v>30</v>
      </c>
      <c r="F41" s="307">
        <v>0.47916666666666669</v>
      </c>
      <c r="G41" s="346">
        <v>14.077083333333301</v>
      </c>
      <c r="H41" s="310">
        <v>30</v>
      </c>
      <c r="I41" s="310">
        <v>5</v>
      </c>
      <c r="J41" s="313" t="s">
        <v>462</v>
      </c>
    </row>
    <row r="42" spans="1:10" ht="23.25">
      <c r="A42" s="297"/>
      <c r="B42" s="298"/>
      <c r="C42" s="306"/>
      <c r="D42" s="306"/>
      <c r="E42" s="305"/>
      <c r="F42" s="307"/>
      <c r="G42" s="307"/>
      <c r="H42" s="327"/>
      <c r="I42" s="310"/>
    </row>
    <row r="43" spans="1:10" ht="23.25">
      <c r="A43" s="339"/>
      <c r="B43" s="339"/>
      <c r="C43" s="340"/>
      <c r="D43" s="340"/>
      <c r="E43" s="341"/>
      <c r="F43" s="342"/>
      <c r="G43" s="342"/>
      <c r="H43" s="343"/>
      <c r="I43" s="314"/>
    </row>
    <row r="45" spans="1:10" ht="25.5" thickBot="1">
      <c r="A45" s="962" t="s">
        <v>441</v>
      </c>
      <c r="B45" s="964"/>
      <c r="C45" s="964"/>
      <c r="D45" s="964"/>
      <c r="E45" s="964"/>
      <c r="F45" s="964"/>
      <c r="G45" s="964"/>
      <c r="H45" s="964"/>
      <c r="I45" s="964"/>
    </row>
    <row r="46" spans="1:10" ht="25.5" thickBot="1">
      <c r="A46" s="322"/>
      <c r="B46" s="323"/>
      <c r="C46" s="323"/>
      <c r="D46" s="323"/>
      <c r="E46" s="323"/>
      <c r="F46" s="324"/>
      <c r="G46" s="324"/>
      <c r="H46" s="324"/>
      <c r="I46" s="324"/>
    </row>
    <row r="47" spans="1:10" ht="23.25">
      <c r="A47" s="328" t="s">
        <v>413</v>
      </c>
      <c r="B47" s="329" t="s">
        <v>414</v>
      </c>
      <c r="C47" s="329" t="s">
        <v>415</v>
      </c>
      <c r="D47" s="329" t="s">
        <v>2</v>
      </c>
      <c r="E47" s="329" t="s">
        <v>60</v>
      </c>
      <c r="F47" s="330" t="s">
        <v>416</v>
      </c>
      <c r="G47" s="330" t="s">
        <v>417</v>
      </c>
      <c r="H47" s="330" t="s">
        <v>418</v>
      </c>
      <c r="I47" s="330" t="s">
        <v>75</v>
      </c>
      <c r="J47" s="331"/>
    </row>
    <row r="48" spans="1:10" ht="108.75" customHeight="1">
      <c r="A48" s="332">
        <v>1</v>
      </c>
      <c r="B48" s="333">
        <v>4648512</v>
      </c>
      <c r="C48" s="334" t="s">
        <v>442</v>
      </c>
      <c r="D48" s="333" t="s">
        <v>424</v>
      </c>
      <c r="E48" s="333">
        <v>25</v>
      </c>
      <c r="F48" s="335">
        <v>0.46875</v>
      </c>
      <c r="G48" s="336">
        <v>11.303472222222201</v>
      </c>
      <c r="H48" s="337">
        <v>25</v>
      </c>
      <c r="I48" s="337">
        <v>1</v>
      </c>
      <c r="J48" s="338" t="s">
        <v>443</v>
      </c>
    </row>
    <row r="50" spans="1:10" ht="25.5" thickBot="1">
      <c r="A50" s="962" t="s">
        <v>463</v>
      </c>
      <c r="B50" s="963"/>
      <c r="C50" s="963"/>
      <c r="D50" s="963"/>
      <c r="E50" s="963"/>
      <c r="F50" s="963"/>
      <c r="G50" s="963"/>
      <c r="H50" s="963"/>
      <c r="I50" s="963"/>
    </row>
    <row r="51" spans="1:10" ht="25.5" thickBot="1">
      <c r="A51" s="276"/>
      <c r="B51" s="277"/>
      <c r="C51" s="277"/>
      <c r="D51" s="277"/>
      <c r="E51" s="277"/>
      <c r="F51" s="278"/>
      <c r="G51" s="278"/>
      <c r="H51" s="278"/>
      <c r="I51" s="278"/>
    </row>
    <row r="52" spans="1:10" ht="18.75">
      <c r="A52" s="301" t="s">
        <v>413</v>
      </c>
      <c r="B52" s="302" t="s">
        <v>414</v>
      </c>
      <c r="C52" s="302" t="s">
        <v>415</v>
      </c>
      <c r="D52" s="302" t="s">
        <v>2</v>
      </c>
      <c r="E52" s="302" t="s">
        <v>60</v>
      </c>
      <c r="F52" s="303" t="s">
        <v>416</v>
      </c>
      <c r="G52" s="303" t="s">
        <v>417</v>
      </c>
      <c r="H52" s="303" t="s">
        <v>418</v>
      </c>
      <c r="I52" s="303" t="s">
        <v>75</v>
      </c>
    </row>
    <row r="53" spans="1:10" ht="57" thickBot="1">
      <c r="A53" s="326">
        <v>2</v>
      </c>
      <c r="B53" s="316">
        <v>1417074</v>
      </c>
      <c r="C53" s="317" t="s">
        <v>464</v>
      </c>
      <c r="D53" s="316" t="s">
        <v>427</v>
      </c>
      <c r="E53" s="316">
        <v>30</v>
      </c>
      <c r="F53" s="318">
        <v>0.46527777777777773</v>
      </c>
      <c r="G53" s="319">
        <v>6.6694444444444398</v>
      </c>
      <c r="H53" s="321">
        <v>140</v>
      </c>
      <c r="I53" s="321">
        <v>1</v>
      </c>
      <c r="J53" s="311"/>
    </row>
    <row r="54" spans="1:10" ht="56.25">
      <c r="A54" s="325">
        <v>4</v>
      </c>
      <c r="B54" s="312">
        <v>2122663</v>
      </c>
      <c r="C54" s="306" t="s">
        <v>465</v>
      </c>
      <c r="D54" s="306" t="s">
        <v>466</v>
      </c>
      <c r="E54" s="305">
        <v>25</v>
      </c>
      <c r="F54" s="307">
        <v>0.47916666666666669</v>
      </c>
      <c r="G54" s="308">
        <v>10.391666666666699</v>
      </c>
      <c r="H54" s="310">
        <v>105</v>
      </c>
      <c r="I54" s="310">
        <v>2</v>
      </c>
      <c r="J54" s="311"/>
    </row>
    <row r="55" spans="1:10" ht="93.75">
      <c r="A55" s="325">
        <v>1</v>
      </c>
      <c r="B55" s="305">
        <v>2070990</v>
      </c>
      <c r="C55" s="306" t="s">
        <v>467</v>
      </c>
      <c r="D55" s="305" t="s">
        <v>433</v>
      </c>
      <c r="E55" s="305">
        <v>15</v>
      </c>
      <c r="F55" s="307">
        <v>0.45833333333333331</v>
      </c>
      <c r="G55" s="308">
        <v>11.6277777777778</v>
      </c>
      <c r="H55" s="310">
        <v>75</v>
      </c>
      <c r="I55" s="310">
        <v>3</v>
      </c>
      <c r="J55" s="311"/>
    </row>
    <row r="56" spans="1:10" ht="75">
      <c r="A56" s="325">
        <v>3</v>
      </c>
      <c r="B56" s="312">
        <v>2122661</v>
      </c>
      <c r="C56" s="306" t="s">
        <v>468</v>
      </c>
      <c r="D56" s="306" t="s">
        <v>469</v>
      </c>
      <c r="E56" s="305">
        <v>20</v>
      </c>
      <c r="F56" s="307">
        <v>0.47222222222222227</v>
      </c>
      <c r="G56" s="308">
        <v>9.9763888888888896</v>
      </c>
      <c r="H56" s="310">
        <v>20</v>
      </c>
      <c r="I56" s="310">
        <v>4</v>
      </c>
      <c r="J56" s="313" t="s">
        <v>470</v>
      </c>
    </row>
    <row r="57" spans="1:10" ht="75">
      <c r="A57" s="325">
        <v>5</v>
      </c>
      <c r="B57" s="305">
        <v>2122675</v>
      </c>
      <c r="C57" s="306" t="s">
        <v>471</v>
      </c>
      <c r="D57" s="306" t="s">
        <v>472</v>
      </c>
      <c r="E57" s="305">
        <v>20</v>
      </c>
      <c r="F57" s="307">
        <v>0.4861111111111111</v>
      </c>
      <c r="G57" s="308">
        <v>4.3680555555555598</v>
      </c>
      <c r="H57" s="310">
        <v>20</v>
      </c>
      <c r="I57" s="310">
        <v>5</v>
      </c>
      <c r="J57" s="313" t="s">
        <v>448</v>
      </c>
    </row>
  </sheetData>
  <mergeCells count="7">
    <mergeCell ref="A10:I10"/>
    <mergeCell ref="A2:I2"/>
    <mergeCell ref="A50:I50"/>
    <mergeCell ref="A34:I34"/>
    <mergeCell ref="A45:I45"/>
    <mergeCell ref="A28:I28"/>
    <mergeCell ref="A18:I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R150"/>
  <sheetViews>
    <sheetView tabSelected="1" topLeftCell="A4" workbookViewId="0">
      <selection activeCell="B34" sqref="B34"/>
    </sheetView>
  </sheetViews>
  <sheetFormatPr defaultRowHeight="15"/>
  <cols>
    <col min="2" max="2" width="11" style="106" customWidth="1"/>
    <col min="3" max="3" width="27" style="106" customWidth="1"/>
  </cols>
  <sheetData>
    <row r="1" spans="2:18" ht="21" thickBot="1">
      <c r="B1" s="109"/>
      <c r="C1" s="109"/>
      <c r="D1" s="1"/>
      <c r="E1" s="2"/>
      <c r="F1" s="579" t="s">
        <v>0</v>
      </c>
      <c r="G1" s="603"/>
      <c r="H1" s="604"/>
      <c r="I1" s="1"/>
      <c r="J1" s="3"/>
      <c r="K1" s="1"/>
      <c r="L1" s="1"/>
      <c r="M1" s="1"/>
    </row>
    <row r="2" spans="2:18" ht="15.75" thickBot="1">
      <c r="N2" s="59"/>
      <c r="O2" s="59"/>
      <c r="P2" s="59"/>
      <c r="Q2" s="59"/>
      <c r="R2" s="59"/>
    </row>
    <row r="3" spans="2:18" ht="23.25" customHeight="1" thickBot="1">
      <c r="B3" s="109"/>
      <c r="C3" s="582" t="s">
        <v>529</v>
      </c>
      <c r="D3" s="605"/>
      <c r="E3" s="605"/>
      <c r="F3" s="605"/>
      <c r="G3" s="605"/>
      <c r="H3" s="605"/>
      <c r="I3" s="605"/>
      <c r="J3" s="605"/>
      <c r="K3" s="605"/>
      <c r="L3" s="606"/>
      <c r="M3" s="1"/>
    </row>
    <row r="4" spans="2:18">
      <c r="O4" s="155"/>
      <c r="P4" s="155"/>
      <c r="Q4" s="155"/>
    </row>
    <row r="5" spans="2:18" ht="15.75" thickBot="1"/>
    <row r="6" spans="2:18" ht="15.75" thickBot="1">
      <c r="B6" s="596" t="s">
        <v>1</v>
      </c>
      <c r="C6" s="610" t="s">
        <v>2</v>
      </c>
      <c r="D6" s="612" t="s">
        <v>3</v>
      </c>
      <c r="E6" s="613"/>
      <c r="F6" s="613"/>
      <c r="G6" s="613"/>
      <c r="H6" s="613"/>
      <c r="I6" s="613"/>
      <c r="J6" s="613"/>
      <c r="K6" s="613"/>
      <c r="L6" s="613"/>
      <c r="M6" s="614"/>
    </row>
    <row r="7" spans="2:18" ht="16.5" thickTop="1" thickBot="1">
      <c r="B7" s="597"/>
      <c r="C7" s="611"/>
      <c r="D7" s="133" t="s">
        <v>4</v>
      </c>
      <c r="E7" s="134" t="s">
        <v>5</v>
      </c>
      <c r="F7" s="134" t="s">
        <v>6</v>
      </c>
      <c r="G7" s="134" t="s">
        <v>7</v>
      </c>
      <c r="H7" s="134" t="s">
        <v>8</v>
      </c>
      <c r="I7" s="134" t="s">
        <v>9</v>
      </c>
      <c r="J7" s="134" t="s">
        <v>10</v>
      </c>
      <c r="K7" s="135" t="s">
        <v>11</v>
      </c>
      <c r="L7" s="4" t="s">
        <v>12</v>
      </c>
      <c r="M7" s="5" t="s">
        <v>13</v>
      </c>
    </row>
    <row r="8" spans="2:18" ht="15.75" thickBot="1">
      <c r="B8" s="366"/>
      <c r="C8" s="146" t="s">
        <v>45</v>
      </c>
      <c r="D8" s="142">
        <v>525</v>
      </c>
      <c r="E8" s="491">
        <v>620</v>
      </c>
      <c r="F8" s="7"/>
      <c r="G8" s="7">
        <v>110</v>
      </c>
      <c r="H8" s="7">
        <v>695</v>
      </c>
      <c r="I8" s="158">
        <v>375</v>
      </c>
      <c r="J8" s="373">
        <v>1365</v>
      </c>
      <c r="K8" s="137">
        <v>270</v>
      </c>
      <c r="L8" s="132">
        <f t="shared" ref="L8:L29" si="0">SUM(D8:K8)</f>
        <v>3960</v>
      </c>
      <c r="M8" s="493">
        <v>1</v>
      </c>
    </row>
    <row r="9" spans="2:18" ht="19.5" customHeight="1" thickBot="1">
      <c r="B9" s="599" t="s">
        <v>14</v>
      </c>
      <c r="C9" s="144" t="s">
        <v>72</v>
      </c>
      <c r="D9" s="141">
        <v>120</v>
      </c>
      <c r="E9" s="136">
        <v>365</v>
      </c>
      <c r="F9" s="136">
        <v>450</v>
      </c>
      <c r="G9" s="136">
        <v>140</v>
      </c>
      <c r="H9" s="569">
        <v>820</v>
      </c>
      <c r="I9" s="370">
        <v>760</v>
      </c>
      <c r="J9" s="136">
        <v>455</v>
      </c>
      <c r="K9" s="137">
        <v>180</v>
      </c>
      <c r="L9" s="132">
        <f t="shared" si="0"/>
        <v>3290</v>
      </c>
      <c r="M9" s="6">
        <v>2</v>
      </c>
    </row>
    <row r="10" spans="2:18" ht="19.5" customHeight="1" thickBot="1">
      <c r="B10" s="599"/>
      <c r="C10" s="145" t="s">
        <v>21</v>
      </c>
      <c r="D10" s="51">
        <v>95</v>
      </c>
      <c r="E10" s="492">
        <v>515</v>
      </c>
      <c r="F10" s="372">
        <v>850</v>
      </c>
      <c r="G10" s="372">
        <v>650</v>
      </c>
      <c r="H10" s="157">
        <v>370</v>
      </c>
      <c r="I10" s="158"/>
      <c r="J10" s="570">
        <v>60</v>
      </c>
      <c r="K10" s="367"/>
      <c r="L10" s="132">
        <f t="shared" si="0"/>
        <v>2540</v>
      </c>
      <c r="M10" s="368">
        <v>3</v>
      </c>
    </row>
    <row r="11" spans="2:18" ht="19.5" customHeight="1" thickBot="1">
      <c r="B11" s="599"/>
      <c r="C11" s="146" t="s">
        <v>17</v>
      </c>
      <c r="D11" s="371">
        <v>910</v>
      </c>
      <c r="E11" s="7"/>
      <c r="F11" s="7">
        <v>745</v>
      </c>
      <c r="G11" s="7">
        <v>310</v>
      </c>
      <c r="H11" s="7"/>
      <c r="I11" s="7"/>
      <c r="J11" s="7"/>
      <c r="K11" s="138"/>
      <c r="L11" s="132">
        <f t="shared" si="0"/>
        <v>1965</v>
      </c>
      <c r="M11" s="12">
        <v>4</v>
      </c>
    </row>
    <row r="12" spans="2:18" ht="19.5" customHeight="1" thickBot="1">
      <c r="B12" s="599"/>
      <c r="C12" s="146" t="s">
        <v>15</v>
      </c>
      <c r="D12" s="51"/>
      <c r="E12" s="157">
        <v>405</v>
      </c>
      <c r="F12" s="7">
        <v>320</v>
      </c>
      <c r="G12" s="7">
        <v>115</v>
      </c>
      <c r="H12" s="7"/>
      <c r="I12" s="7"/>
      <c r="J12" s="7"/>
      <c r="K12" s="489">
        <v>380</v>
      </c>
      <c r="L12" s="132">
        <f t="shared" si="0"/>
        <v>1220</v>
      </c>
      <c r="M12" s="369">
        <v>5</v>
      </c>
    </row>
    <row r="13" spans="2:18" ht="19.5" customHeight="1" thickBot="1">
      <c r="B13" s="599"/>
      <c r="C13" s="147" t="s">
        <v>47</v>
      </c>
      <c r="D13" s="142"/>
      <c r="E13" s="157"/>
      <c r="F13" s="157"/>
      <c r="G13" s="157">
        <v>345</v>
      </c>
      <c r="H13" s="157">
        <v>110</v>
      </c>
      <c r="I13" s="157"/>
      <c r="J13" s="157">
        <v>505</v>
      </c>
      <c r="K13" s="490">
        <v>240</v>
      </c>
      <c r="L13" s="132">
        <f t="shared" si="0"/>
        <v>1200</v>
      </c>
      <c r="M13" s="488">
        <v>6</v>
      </c>
    </row>
    <row r="14" spans="2:18" ht="19.5" customHeight="1" thickBot="1">
      <c r="B14" s="600"/>
      <c r="C14" s="144" t="s">
        <v>271</v>
      </c>
      <c r="D14" s="142"/>
      <c r="E14" s="7"/>
      <c r="F14" s="7"/>
      <c r="G14" s="7"/>
      <c r="H14" s="373">
        <v>880</v>
      </c>
      <c r="I14" s="151">
        <v>185</v>
      </c>
      <c r="J14" s="157"/>
      <c r="K14" s="138"/>
      <c r="L14" s="132">
        <f t="shared" si="0"/>
        <v>1065</v>
      </c>
      <c r="M14" s="347">
        <v>7</v>
      </c>
    </row>
    <row r="15" spans="2:18" ht="19.5" customHeight="1" thickBot="1">
      <c r="B15" s="600"/>
      <c r="C15" s="145" t="s">
        <v>46</v>
      </c>
      <c r="D15" s="142"/>
      <c r="E15" s="157"/>
      <c r="F15" s="157">
        <v>175</v>
      </c>
      <c r="G15" s="492">
        <v>450</v>
      </c>
      <c r="H15" s="158"/>
      <c r="I15" s="7"/>
      <c r="J15" s="157"/>
      <c r="K15" s="138"/>
      <c r="L15" s="132">
        <f t="shared" si="0"/>
        <v>625</v>
      </c>
      <c r="M15" s="369">
        <v>8</v>
      </c>
    </row>
    <row r="16" spans="2:18" ht="19.5" customHeight="1" thickBot="1">
      <c r="B16" s="600"/>
      <c r="C16" s="145" t="s">
        <v>890</v>
      </c>
      <c r="D16" s="48">
        <v>170</v>
      </c>
      <c r="E16" s="49">
        <v>90</v>
      </c>
      <c r="F16" s="49"/>
      <c r="G16" s="49"/>
      <c r="H16" s="49">
        <v>135</v>
      </c>
      <c r="I16" s="49"/>
      <c r="J16" s="7"/>
      <c r="K16" s="138"/>
      <c r="L16" s="132">
        <f t="shared" si="0"/>
        <v>395</v>
      </c>
      <c r="M16" s="488">
        <v>9</v>
      </c>
    </row>
    <row r="17" spans="2:14" ht="19.5" customHeight="1" thickBot="1">
      <c r="B17" s="601"/>
      <c r="C17" s="146" t="s">
        <v>399</v>
      </c>
      <c r="D17" s="142"/>
      <c r="E17" s="7"/>
      <c r="F17" s="7"/>
      <c r="G17" s="7"/>
      <c r="H17" s="7"/>
      <c r="I17" s="7">
        <v>215</v>
      </c>
      <c r="J17" s="7">
        <v>110</v>
      </c>
      <c r="K17" s="139"/>
      <c r="L17" s="132">
        <f t="shared" si="0"/>
        <v>325</v>
      </c>
      <c r="M17" s="12">
        <v>10</v>
      </c>
    </row>
    <row r="18" spans="2:14" ht="19.5" customHeight="1" thickBot="1">
      <c r="B18" s="601"/>
      <c r="C18" s="374" t="s">
        <v>115</v>
      </c>
      <c r="D18" s="51">
        <v>110</v>
      </c>
      <c r="E18" s="157">
        <v>110</v>
      </c>
      <c r="F18" s="157"/>
      <c r="G18" s="157"/>
      <c r="H18" s="157">
        <v>80</v>
      </c>
      <c r="I18" s="158"/>
      <c r="J18" s="158"/>
      <c r="K18" s="140">
        <v>0</v>
      </c>
      <c r="L18" s="132">
        <f t="shared" si="0"/>
        <v>300</v>
      </c>
      <c r="M18" s="12">
        <v>11</v>
      </c>
    </row>
    <row r="19" spans="2:14" ht="19.5" customHeight="1" thickBot="1">
      <c r="B19" s="600"/>
      <c r="C19" s="146" t="s">
        <v>585</v>
      </c>
      <c r="D19" s="142"/>
      <c r="E19" s="7"/>
      <c r="F19" s="7"/>
      <c r="G19" s="7"/>
      <c r="H19" s="7"/>
      <c r="I19" s="7"/>
      <c r="J19" s="7">
        <v>285</v>
      </c>
      <c r="K19" s="138"/>
      <c r="L19" s="132">
        <f t="shared" si="0"/>
        <v>285</v>
      </c>
      <c r="M19" s="369">
        <v>12</v>
      </c>
    </row>
    <row r="20" spans="2:14" ht="19.5" customHeight="1" thickBot="1">
      <c r="B20" s="600"/>
      <c r="C20" s="148" t="s">
        <v>43</v>
      </c>
      <c r="D20" s="142">
        <v>110</v>
      </c>
      <c r="E20" s="7">
        <v>140</v>
      </c>
      <c r="F20" s="7"/>
      <c r="G20" s="7"/>
      <c r="H20" s="157"/>
      <c r="I20" s="7"/>
      <c r="J20" s="7"/>
      <c r="K20" s="138"/>
      <c r="L20" s="132">
        <f t="shared" si="0"/>
        <v>250</v>
      </c>
      <c r="M20" s="369">
        <v>13</v>
      </c>
    </row>
    <row r="21" spans="2:14" ht="19.5" customHeight="1" thickBot="1">
      <c r="B21" s="601"/>
      <c r="C21" s="146" t="s">
        <v>563</v>
      </c>
      <c r="D21" s="142"/>
      <c r="E21" s="7"/>
      <c r="F21" s="7"/>
      <c r="G21" s="7"/>
      <c r="H21" s="7">
        <v>30</v>
      </c>
      <c r="I21" s="7">
        <v>30</v>
      </c>
      <c r="J21" s="7">
        <v>60</v>
      </c>
      <c r="K21" s="138">
        <v>110</v>
      </c>
      <c r="L21" s="132">
        <f t="shared" si="0"/>
        <v>230</v>
      </c>
      <c r="M21" s="12">
        <v>14</v>
      </c>
    </row>
    <row r="22" spans="2:14" ht="19.5" customHeight="1" thickBot="1">
      <c r="B22" s="601"/>
      <c r="C22" s="148" t="s">
        <v>400</v>
      </c>
      <c r="D22" s="143"/>
      <c r="E22" s="157"/>
      <c r="F22" s="157"/>
      <c r="G22" s="157"/>
      <c r="H22" s="157">
        <v>210</v>
      </c>
      <c r="I22" s="157"/>
      <c r="J22" s="157"/>
      <c r="K22" s="138"/>
      <c r="L22" s="132">
        <f t="shared" si="0"/>
        <v>210</v>
      </c>
      <c r="M22" s="12">
        <v>15</v>
      </c>
    </row>
    <row r="23" spans="2:14" ht="19.5" customHeight="1" thickBot="1">
      <c r="B23" s="601"/>
      <c r="C23" s="374" t="s">
        <v>44</v>
      </c>
      <c r="D23" s="51"/>
      <c r="E23" s="157"/>
      <c r="F23" s="157"/>
      <c r="G23" s="157"/>
      <c r="H23" s="157"/>
      <c r="I23" s="7"/>
      <c r="J23" s="157">
        <v>200</v>
      </c>
      <c r="K23" s="138"/>
      <c r="L23" s="132">
        <f t="shared" si="0"/>
        <v>200</v>
      </c>
      <c r="M23" s="12">
        <v>16</v>
      </c>
    </row>
    <row r="24" spans="2:14" ht="25.5" customHeight="1" thickBot="1">
      <c r="B24" s="601"/>
      <c r="C24" s="147"/>
      <c r="D24" s="142"/>
      <c r="E24" s="157"/>
      <c r="F24" s="157"/>
      <c r="G24" s="157"/>
      <c r="H24" s="157"/>
      <c r="I24" s="157"/>
      <c r="J24" s="157"/>
      <c r="K24" s="490"/>
      <c r="L24" s="132">
        <f t="shared" si="0"/>
        <v>0</v>
      </c>
      <c r="M24" s="12">
        <v>17</v>
      </c>
    </row>
    <row r="25" spans="2:14" ht="19.5" customHeight="1" thickBot="1">
      <c r="B25" s="601"/>
      <c r="C25" s="144"/>
      <c r="D25" s="141"/>
      <c r="E25" s="136"/>
      <c r="F25" s="136"/>
      <c r="G25" s="136"/>
      <c r="H25" s="136"/>
      <c r="I25" s="136"/>
      <c r="J25" s="136"/>
      <c r="K25" s="137"/>
      <c r="L25" s="132">
        <f t="shared" si="0"/>
        <v>0</v>
      </c>
      <c r="M25" s="12">
        <v>18</v>
      </c>
    </row>
    <row r="26" spans="2:14" ht="19.5" customHeight="1" thickBot="1">
      <c r="B26" s="601"/>
      <c r="C26" s="146" t="s">
        <v>760</v>
      </c>
      <c r="D26" s="142">
        <v>100</v>
      </c>
      <c r="E26" s="157"/>
      <c r="F26" s="157"/>
      <c r="G26" s="157">
        <v>105</v>
      </c>
      <c r="H26" s="157"/>
      <c r="I26" s="157"/>
      <c r="J26" s="157"/>
      <c r="K26" s="95">
        <v>100</v>
      </c>
      <c r="L26" s="132">
        <f t="shared" si="0"/>
        <v>305</v>
      </c>
      <c r="M26" s="12">
        <v>19</v>
      </c>
      <c r="N26" t="s">
        <v>767</v>
      </c>
    </row>
    <row r="27" spans="2:14" ht="19.5" customHeight="1" thickBot="1">
      <c r="B27" s="601"/>
      <c r="C27" s="144" t="s">
        <v>586</v>
      </c>
      <c r="D27" s="141">
        <v>100</v>
      </c>
      <c r="E27" s="136">
        <v>90</v>
      </c>
      <c r="F27" s="136"/>
      <c r="G27" s="136"/>
      <c r="H27" s="136"/>
      <c r="I27" s="136"/>
      <c r="J27" s="136"/>
      <c r="K27" s="137"/>
      <c r="L27" s="132">
        <f t="shared" si="0"/>
        <v>190</v>
      </c>
      <c r="M27" s="12">
        <v>20</v>
      </c>
      <c r="N27" t="s">
        <v>767</v>
      </c>
    </row>
    <row r="28" spans="2:14" ht="19.5" customHeight="1" thickBot="1">
      <c r="B28" s="601"/>
      <c r="C28" s="146"/>
      <c r="D28" s="142"/>
      <c r="E28" s="7"/>
      <c r="F28" s="7"/>
      <c r="G28" s="7"/>
      <c r="H28" s="7"/>
      <c r="I28" s="7"/>
      <c r="J28" s="7"/>
      <c r="K28" s="138"/>
      <c r="L28" s="132">
        <f t="shared" si="0"/>
        <v>0</v>
      </c>
      <c r="M28" s="12">
        <v>21</v>
      </c>
    </row>
    <row r="29" spans="2:14" ht="19.5" customHeight="1" thickBot="1">
      <c r="B29" s="601"/>
      <c r="C29" s="374"/>
      <c r="D29" s="51"/>
      <c r="E29" s="157"/>
      <c r="F29" s="157"/>
      <c r="G29" s="157"/>
      <c r="H29" s="157"/>
      <c r="I29" s="158"/>
      <c r="J29" s="158"/>
      <c r="K29" s="140"/>
      <c r="L29" s="132">
        <f t="shared" si="0"/>
        <v>0</v>
      </c>
      <c r="M29" s="12">
        <v>22</v>
      </c>
    </row>
    <row r="30" spans="2:14" ht="19.5" customHeight="1" thickBot="1">
      <c r="B30" s="602"/>
      <c r="C30" s="120" t="s">
        <v>3</v>
      </c>
      <c r="D30" s="150">
        <f>SUM(D8:D29)</f>
        <v>2240</v>
      </c>
      <c r="E30" s="150">
        <f>SUM(E8:E29)</f>
        <v>2335</v>
      </c>
      <c r="F30" s="150">
        <f t="shared" ref="F30:K30" si="1">SUM(F8:F29)</f>
        <v>2540</v>
      </c>
      <c r="G30" s="150">
        <f t="shared" si="1"/>
        <v>2225</v>
      </c>
      <c r="H30" s="150">
        <f t="shared" si="1"/>
        <v>3330</v>
      </c>
      <c r="I30" s="150">
        <f t="shared" si="1"/>
        <v>1565</v>
      </c>
      <c r="J30" s="150">
        <f t="shared" si="1"/>
        <v>3040</v>
      </c>
      <c r="K30" s="150">
        <f t="shared" si="1"/>
        <v>1280</v>
      </c>
      <c r="L30" s="18">
        <f>SUM(L8:L29)</f>
        <v>18555</v>
      </c>
      <c r="M30" s="19"/>
    </row>
    <row r="31" spans="2:14" ht="15.75" thickBot="1"/>
    <row r="32" spans="2:14" ht="69" customHeight="1" thickBot="1">
      <c r="B32" s="607" t="s">
        <v>891</v>
      </c>
      <c r="C32" s="608"/>
      <c r="D32" s="608"/>
      <c r="E32" s="608"/>
      <c r="F32" s="608"/>
      <c r="G32" s="608"/>
      <c r="H32" s="608"/>
      <c r="I32" s="608"/>
      <c r="J32" s="608"/>
      <c r="K32" s="608"/>
      <c r="L32" s="608"/>
      <c r="M32" s="609"/>
    </row>
    <row r="34" spans="3:13" ht="15.75" thickBot="1"/>
    <row r="35" spans="3:13" ht="15.75" thickBot="1">
      <c r="C35" s="571" t="s">
        <v>2</v>
      </c>
      <c r="D35" s="573" t="s">
        <v>19</v>
      </c>
      <c r="E35" s="574"/>
      <c r="F35" s="574"/>
      <c r="G35" s="574"/>
      <c r="H35" s="574"/>
      <c r="I35" s="574"/>
      <c r="J35" s="574"/>
      <c r="K35" s="574"/>
      <c r="L35" s="575"/>
      <c r="M35" s="20"/>
    </row>
    <row r="36" spans="3:13" ht="16.5" thickTop="1" thickBot="1">
      <c r="C36" s="572"/>
      <c r="D36" s="41" t="s">
        <v>4</v>
      </c>
      <c r="E36" s="42" t="s">
        <v>5</v>
      </c>
      <c r="F36" s="42" t="s">
        <v>6</v>
      </c>
      <c r="G36" s="42" t="s">
        <v>7</v>
      </c>
      <c r="H36" s="42" t="s">
        <v>8</v>
      </c>
      <c r="I36" s="42" t="s">
        <v>9</v>
      </c>
      <c r="J36" s="42" t="s">
        <v>10</v>
      </c>
      <c r="K36" s="43" t="s">
        <v>11</v>
      </c>
      <c r="L36" s="53" t="s">
        <v>20</v>
      </c>
      <c r="M36" s="20"/>
    </row>
    <row r="37" spans="3:13" ht="20.25" customHeight="1">
      <c r="C37" s="113" t="s">
        <v>72</v>
      </c>
      <c r="D37" s="33"/>
      <c r="E37" s="21">
        <v>60</v>
      </c>
      <c r="F37" s="21"/>
      <c r="G37" s="21"/>
      <c r="H37" s="21">
        <v>90</v>
      </c>
      <c r="I37" s="21">
        <v>110</v>
      </c>
      <c r="J37" s="21"/>
      <c r="K37" s="22"/>
      <c r="L37" s="34">
        <f t="shared" ref="L37:L46" si="2">SUM(D37:K37)</f>
        <v>260</v>
      </c>
      <c r="M37" s="23"/>
    </row>
    <row r="38" spans="3:13" ht="20.25" customHeight="1">
      <c r="C38" s="112" t="s">
        <v>45</v>
      </c>
      <c r="D38" s="8"/>
      <c r="E38" s="9">
        <v>80</v>
      </c>
      <c r="F38" s="9"/>
      <c r="G38" s="9"/>
      <c r="H38" s="9"/>
      <c r="I38" s="9"/>
      <c r="J38" s="9">
        <v>80</v>
      </c>
      <c r="K38" s="13"/>
      <c r="L38" s="34">
        <f t="shared" si="2"/>
        <v>160</v>
      </c>
      <c r="M38" s="23"/>
    </row>
    <row r="39" spans="3:13" ht="20.25" customHeight="1">
      <c r="C39" s="114" t="s">
        <v>46</v>
      </c>
      <c r="D39" s="8"/>
      <c r="E39" s="9"/>
      <c r="F39" s="9"/>
      <c r="G39" s="9">
        <v>110</v>
      </c>
      <c r="H39" s="9"/>
      <c r="I39" s="9"/>
      <c r="J39" s="9"/>
      <c r="K39" s="13"/>
      <c r="L39" s="34">
        <f t="shared" si="2"/>
        <v>110</v>
      </c>
    </row>
    <row r="40" spans="3:13" ht="20.25" customHeight="1">
      <c r="C40" s="112" t="s">
        <v>43</v>
      </c>
      <c r="D40" s="8"/>
      <c r="E40" s="9">
        <v>30</v>
      </c>
      <c r="F40" s="9"/>
      <c r="G40" s="9"/>
      <c r="H40" s="9"/>
      <c r="I40" s="9"/>
      <c r="J40" s="9"/>
      <c r="K40" s="13"/>
      <c r="L40" s="34">
        <f t="shared" si="2"/>
        <v>30</v>
      </c>
    </row>
    <row r="41" spans="3:13" ht="20.25" customHeight="1">
      <c r="C41" s="112" t="s">
        <v>400</v>
      </c>
      <c r="D41" s="8"/>
      <c r="E41" s="9"/>
      <c r="F41" s="9"/>
      <c r="G41" s="9"/>
      <c r="H41" s="9">
        <v>110</v>
      </c>
      <c r="I41" s="9"/>
      <c r="J41" s="9"/>
      <c r="K41" s="13"/>
      <c r="L41" s="34">
        <f t="shared" si="2"/>
        <v>110</v>
      </c>
    </row>
    <row r="42" spans="3:13" ht="20.25" customHeight="1">
      <c r="C42" s="112" t="s">
        <v>16</v>
      </c>
      <c r="D42" s="8">
        <v>110</v>
      </c>
      <c r="E42" s="9">
        <v>110</v>
      </c>
      <c r="F42" s="9"/>
      <c r="G42" s="9"/>
      <c r="H42" s="9">
        <v>80</v>
      </c>
      <c r="I42" s="9"/>
      <c r="J42" s="9"/>
      <c r="K42" s="13"/>
      <c r="L42" s="34">
        <f t="shared" si="2"/>
        <v>300</v>
      </c>
    </row>
    <row r="43" spans="3:13" ht="20.25" customHeight="1">
      <c r="C43" s="114" t="s">
        <v>21</v>
      </c>
      <c r="D43" s="15"/>
      <c r="E43" s="16"/>
      <c r="F43" s="16"/>
      <c r="G43" s="16"/>
      <c r="H43" s="16">
        <v>10</v>
      </c>
      <c r="I43" s="16"/>
      <c r="J43" s="16"/>
      <c r="K43" s="26"/>
      <c r="L43" s="34">
        <f t="shared" si="2"/>
        <v>10</v>
      </c>
    </row>
    <row r="44" spans="3:13" ht="20.25" customHeight="1">
      <c r="C44" s="111" t="s">
        <v>47</v>
      </c>
      <c r="D44" s="15"/>
      <c r="E44" s="16"/>
      <c r="F44" s="16"/>
      <c r="G44" s="16"/>
      <c r="H44" s="16"/>
      <c r="I44" s="16"/>
      <c r="J44" s="16">
        <v>0</v>
      </c>
      <c r="K44" s="26">
        <v>0</v>
      </c>
      <c r="L44" s="34">
        <f t="shared" si="2"/>
        <v>0</v>
      </c>
    </row>
    <row r="45" spans="3:13" ht="20.25" customHeight="1">
      <c r="C45" s="111" t="s">
        <v>404</v>
      </c>
      <c r="D45" s="15">
        <v>140</v>
      </c>
      <c r="E45" s="16"/>
      <c r="F45" s="16">
        <v>110</v>
      </c>
      <c r="G45" s="16">
        <v>80</v>
      </c>
      <c r="H45" s="16"/>
      <c r="I45" s="16"/>
      <c r="J45" s="16"/>
      <c r="K45" s="26"/>
      <c r="L45" s="34">
        <f t="shared" si="2"/>
        <v>330</v>
      </c>
    </row>
    <row r="46" spans="3:13" ht="20.25" customHeight="1" thickBot="1">
      <c r="C46" s="117" t="s">
        <v>399</v>
      </c>
      <c r="D46" s="15"/>
      <c r="E46" s="16"/>
      <c r="F46" s="16"/>
      <c r="G46" s="16"/>
      <c r="H46" s="16"/>
      <c r="I46" s="16"/>
      <c r="J46" s="16">
        <v>110</v>
      </c>
      <c r="K46" s="26"/>
      <c r="L46" s="34">
        <f t="shared" si="2"/>
        <v>110</v>
      </c>
    </row>
    <row r="47" spans="3:13" ht="15.75" thickBot="1">
      <c r="C47" s="116" t="s">
        <v>3</v>
      </c>
      <c r="D47" s="40">
        <f t="shared" ref="D47:L47" si="3">SUM(D37:D46)</f>
        <v>250</v>
      </c>
      <c r="E47" s="29">
        <f t="shared" si="3"/>
        <v>280</v>
      </c>
      <c r="F47" s="29">
        <f t="shared" si="3"/>
        <v>110</v>
      </c>
      <c r="G47" s="29">
        <f t="shared" si="3"/>
        <v>190</v>
      </c>
      <c r="H47" s="29">
        <f t="shared" si="3"/>
        <v>290</v>
      </c>
      <c r="I47" s="29">
        <f t="shared" si="3"/>
        <v>110</v>
      </c>
      <c r="J47" s="29">
        <f t="shared" si="3"/>
        <v>190</v>
      </c>
      <c r="K47" s="30">
        <f t="shared" si="3"/>
        <v>0</v>
      </c>
      <c r="L47" s="31">
        <f t="shared" si="3"/>
        <v>1420</v>
      </c>
    </row>
    <row r="48" spans="3:13">
      <c r="C48" s="56"/>
      <c r="D48" s="20"/>
      <c r="E48" s="20"/>
      <c r="F48" s="20"/>
      <c r="G48" s="20"/>
      <c r="H48" s="20"/>
      <c r="I48" s="20"/>
      <c r="J48" s="20"/>
      <c r="K48" s="20"/>
      <c r="L48" s="56"/>
    </row>
    <row r="49" spans="3:12" ht="15.75" thickBot="1"/>
    <row r="50" spans="3:12" ht="15.75" thickBot="1">
      <c r="C50" s="571" t="s">
        <v>2</v>
      </c>
      <c r="D50" s="573" t="s">
        <v>410</v>
      </c>
      <c r="E50" s="574"/>
      <c r="F50" s="574"/>
      <c r="G50" s="574"/>
      <c r="H50" s="574"/>
      <c r="I50" s="574"/>
      <c r="J50" s="574"/>
      <c r="K50" s="574"/>
      <c r="L50" s="575"/>
    </row>
    <row r="51" spans="3:12" ht="16.5" thickTop="1" thickBot="1">
      <c r="C51" s="572"/>
      <c r="D51" s="41" t="s">
        <v>4</v>
      </c>
      <c r="E51" s="42" t="s">
        <v>5</v>
      </c>
      <c r="F51" s="42" t="s">
        <v>6</v>
      </c>
      <c r="G51" s="42" t="s">
        <v>7</v>
      </c>
      <c r="H51" s="42" t="s">
        <v>8</v>
      </c>
      <c r="I51" s="42" t="s">
        <v>9</v>
      </c>
      <c r="J51" s="42" t="s">
        <v>10</v>
      </c>
      <c r="K51" s="43" t="s">
        <v>11</v>
      </c>
      <c r="L51" s="53" t="s">
        <v>20</v>
      </c>
    </row>
    <row r="52" spans="3:12" ht="18.75" customHeight="1">
      <c r="C52" s="113" t="s">
        <v>72</v>
      </c>
      <c r="D52" s="32"/>
      <c r="E52" s="33"/>
      <c r="F52" s="21"/>
      <c r="G52" s="21"/>
      <c r="H52" s="21">
        <v>140</v>
      </c>
      <c r="I52" s="21">
        <v>135</v>
      </c>
      <c r="J52" s="21">
        <v>110</v>
      </c>
      <c r="K52" s="22"/>
      <c r="L52" s="34">
        <f t="shared" ref="L52:L58" si="4">SUM(D52:K52)</f>
        <v>385</v>
      </c>
    </row>
    <row r="53" spans="3:12" ht="18.75" customHeight="1">
      <c r="C53" s="118" t="s">
        <v>47</v>
      </c>
      <c r="D53" s="35"/>
      <c r="E53" s="36"/>
      <c r="F53" s="11"/>
      <c r="G53" s="11"/>
      <c r="H53" s="11"/>
      <c r="I53" s="11"/>
      <c r="J53" s="11">
        <v>90</v>
      </c>
      <c r="K53" s="37">
        <v>110</v>
      </c>
      <c r="L53" s="34">
        <f t="shared" si="4"/>
        <v>200</v>
      </c>
    </row>
    <row r="54" spans="3:12" ht="18.75" customHeight="1">
      <c r="C54" s="108" t="s">
        <v>45</v>
      </c>
      <c r="D54" s="35"/>
      <c r="E54" s="36"/>
      <c r="F54" s="11"/>
      <c r="G54" s="11"/>
      <c r="H54" s="11"/>
      <c r="I54" s="11"/>
      <c r="J54" s="11">
        <v>140</v>
      </c>
      <c r="K54" s="37"/>
      <c r="L54" s="34">
        <f t="shared" si="4"/>
        <v>140</v>
      </c>
    </row>
    <row r="55" spans="3:12" ht="18.75" customHeight="1">
      <c r="C55" s="107" t="s">
        <v>46</v>
      </c>
      <c r="D55" s="38"/>
      <c r="E55" s="8"/>
      <c r="F55" s="9">
        <v>95</v>
      </c>
      <c r="G55" s="9">
        <v>105</v>
      </c>
      <c r="H55" s="9"/>
      <c r="I55" s="9"/>
      <c r="J55" s="9"/>
      <c r="K55" s="13"/>
      <c r="L55" s="34">
        <f t="shared" si="4"/>
        <v>200</v>
      </c>
    </row>
    <row r="56" spans="3:12" ht="18.75" customHeight="1">
      <c r="C56" s="108" t="s">
        <v>376</v>
      </c>
      <c r="D56" s="38">
        <v>385</v>
      </c>
      <c r="E56" s="8"/>
      <c r="F56" s="9">
        <v>135</v>
      </c>
      <c r="G56" s="9">
        <v>230</v>
      </c>
      <c r="H56" s="9"/>
      <c r="I56" s="9"/>
      <c r="J56" s="9"/>
      <c r="K56" s="13"/>
      <c r="L56" s="34">
        <f t="shared" si="4"/>
        <v>750</v>
      </c>
    </row>
    <row r="57" spans="3:12" ht="18.75" customHeight="1">
      <c r="C57" s="115" t="s">
        <v>15</v>
      </c>
      <c r="D57" s="38"/>
      <c r="E57" s="8">
        <v>250</v>
      </c>
      <c r="F57" s="9">
        <v>150</v>
      </c>
      <c r="G57" s="9">
        <v>60</v>
      </c>
      <c r="H57" s="9"/>
      <c r="J57" s="9"/>
      <c r="K57" s="13">
        <v>135</v>
      </c>
      <c r="L57" s="34">
        <f t="shared" si="4"/>
        <v>595</v>
      </c>
    </row>
    <row r="58" spans="3:12" ht="18.75" customHeight="1" thickBot="1">
      <c r="C58" s="107" t="s">
        <v>408</v>
      </c>
      <c r="D58" s="38"/>
      <c r="E58" s="8"/>
      <c r="F58" s="9"/>
      <c r="G58" s="9"/>
      <c r="H58" s="9">
        <v>195</v>
      </c>
      <c r="I58" s="9"/>
      <c r="J58" s="9"/>
      <c r="K58" s="13"/>
      <c r="L58" s="34">
        <f t="shared" si="4"/>
        <v>195</v>
      </c>
    </row>
    <row r="59" spans="3:12" ht="15.75" thickBot="1">
      <c r="C59" s="116" t="s">
        <v>3</v>
      </c>
      <c r="D59" s="39">
        <f>SUM(D52:D58)</f>
        <v>385</v>
      </c>
      <c r="E59" s="40">
        <f>SUM(E52:E58)</f>
        <v>250</v>
      </c>
      <c r="F59" s="40">
        <f t="shared" ref="F59:K59" si="5">SUM(F52:F58)</f>
        <v>380</v>
      </c>
      <c r="G59" s="40">
        <f t="shared" si="5"/>
        <v>395</v>
      </c>
      <c r="H59" s="40">
        <f t="shared" si="5"/>
        <v>335</v>
      </c>
      <c r="I59" s="40">
        <f t="shared" si="5"/>
        <v>135</v>
      </c>
      <c r="J59" s="40">
        <f t="shared" si="5"/>
        <v>340</v>
      </c>
      <c r="K59" s="40">
        <f t="shared" si="5"/>
        <v>245</v>
      </c>
      <c r="L59" s="31">
        <f>SUM(L52:L58)</f>
        <v>2465</v>
      </c>
    </row>
    <row r="60" spans="3:12" ht="15.75" thickBot="1">
      <c r="C60" s="56"/>
      <c r="D60" s="20"/>
      <c r="E60" s="20"/>
      <c r="F60" s="20"/>
      <c r="G60" s="20"/>
      <c r="H60" s="20"/>
      <c r="I60" s="20"/>
      <c r="J60" s="20"/>
      <c r="K60" s="20"/>
      <c r="L60" s="275"/>
    </row>
    <row r="61" spans="3:12" ht="15.75" thickBot="1">
      <c r="C61" s="571" t="s">
        <v>2</v>
      </c>
      <c r="D61" s="573" t="s">
        <v>411</v>
      </c>
      <c r="E61" s="574"/>
      <c r="F61" s="574"/>
      <c r="G61" s="574"/>
      <c r="H61" s="574"/>
      <c r="I61" s="574"/>
      <c r="J61" s="574"/>
      <c r="K61" s="574"/>
      <c r="L61" s="575"/>
    </row>
    <row r="62" spans="3:12" ht="16.5" thickTop="1" thickBot="1">
      <c r="C62" s="572"/>
      <c r="D62" s="41" t="s">
        <v>4</v>
      </c>
      <c r="E62" s="42" t="s">
        <v>5</v>
      </c>
      <c r="F62" s="42" t="s">
        <v>6</v>
      </c>
      <c r="G62" s="42" t="s">
        <v>7</v>
      </c>
      <c r="H62" s="42" t="s">
        <v>8</v>
      </c>
      <c r="I62" s="42" t="s">
        <v>9</v>
      </c>
      <c r="J62" s="42" t="s">
        <v>10</v>
      </c>
      <c r="K62" s="43" t="s">
        <v>11</v>
      </c>
      <c r="L62" s="53" t="s">
        <v>20</v>
      </c>
    </row>
    <row r="63" spans="3:12">
      <c r="C63" s="113" t="s">
        <v>72</v>
      </c>
      <c r="D63" s="33"/>
      <c r="E63" s="21"/>
      <c r="F63" s="21"/>
      <c r="G63" s="21"/>
      <c r="H63" s="21">
        <v>135</v>
      </c>
      <c r="I63" s="21"/>
      <c r="J63" s="21"/>
      <c r="K63" s="22"/>
      <c r="L63" s="34">
        <f t="shared" ref="L63:L70" si="6">SUM(D63:K63)</f>
        <v>135</v>
      </c>
    </row>
    <row r="64" spans="3:12">
      <c r="C64" s="112" t="s">
        <v>45</v>
      </c>
      <c r="D64" s="8">
        <v>80</v>
      </c>
      <c r="E64" s="9"/>
      <c r="F64" s="9"/>
      <c r="G64" s="9"/>
      <c r="H64" s="9">
        <v>60</v>
      </c>
      <c r="I64" s="9">
        <v>130</v>
      </c>
      <c r="J64" s="9">
        <v>140</v>
      </c>
      <c r="K64" s="13"/>
      <c r="L64" s="24">
        <f t="shared" si="6"/>
        <v>410</v>
      </c>
    </row>
    <row r="65" spans="3:12">
      <c r="C65" s="114" t="s">
        <v>46</v>
      </c>
      <c r="D65" s="8"/>
      <c r="E65" s="9"/>
      <c r="F65" s="9">
        <v>80</v>
      </c>
      <c r="G65" s="9">
        <v>95</v>
      </c>
      <c r="H65" s="9"/>
      <c r="I65" s="9"/>
      <c r="J65" s="9"/>
      <c r="K65" s="13"/>
      <c r="L65" s="25">
        <f t="shared" si="6"/>
        <v>175</v>
      </c>
    </row>
    <row r="66" spans="3:12">
      <c r="C66" s="112" t="s">
        <v>43</v>
      </c>
      <c r="D66" s="8">
        <v>110</v>
      </c>
      <c r="E66" s="9">
        <v>110</v>
      </c>
      <c r="F66" s="9"/>
      <c r="G66" s="9"/>
      <c r="H66" s="9"/>
      <c r="I66" s="9"/>
      <c r="J66" s="9"/>
      <c r="K66" s="13"/>
      <c r="L66" s="25">
        <f t="shared" si="6"/>
        <v>220</v>
      </c>
    </row>
    <row r="67" spans="3:12">
      <c r="C67" s="111" t="s">
        <v>47</v>
      </c>
      <c r="D67" s="8"/>
      <c r="E67" s="9"/>
      <c r="F67" s="9"/>
      <c r="G67" s="9"/>
      <c r="H67" s="9"/>
      <c r="I67" s="9"/>
      <c r="J67" s="9">
        <v>90</v>
      </c>
      <c r="K67" s="13">
        <v>130</v>
      </c>
      <c r="L67" s="24">
        <f t="shared" si="6"/>
        <v>220</v>
      </c>
    </row>
    <row r="68" spans="3:12">
      <c r="C68" s="114" t="s">
        <v>21</v>
      </c>
      <c r="D68" s="15"/>
      <c r="E68" s="16">
        <v>80</v>
      </c>
      <c r="F68" s="16">
        <v>240</v>
      </c>
      <c r="G68" s="16">
        <v>130</v>
      </c>
      <c r="H68" s="16">
        <v>110</v>
      </c>
      <c r="I68" s="16"/>
      <c r="J68" s="16"/>
      <c r="K68" s="26"/>
      <c r="L68" s="27">
        <f t="shared" si="6"/>
        <v>560</v>
      </c>
    </row>
    <row r="69" spans="3:12">
      <c r="C69" s="111" t="s">
        <v>408</v>
      </c>
      <c r="D69" s="15"/>
      <c r="E69" s="16"/>
      <c r="F69" s="16"/>
      <c r="G69" s="16"/>
      <c r="H69" s="16">
        <v>75</v>
      </c>
      <c r="I69" s="16"/>
      <c r="J69" s="16"/>
      <c r="K69" s="26"/>
      <c r="L69" s="27">
        <f t="shared" si="6"/>
        <v>75</v>
      </c>
    </row>
    <row r="70" spans="3:12" ht="15.75" thickBot="1">
      <c r="C70" s="111" t="s">
        <v>44</v>
      </c>
      <c r="D70" s="15"/>
      <c r="E70" s="16"/>
      <c r="F70" s="16"/>
      <c r="G70" s="16"/>
      <c r="H70" s="16"/>
      <c r="I70" s="16"/>
      <c r="J70" s="16">
        <v>95</v>
      </c>
      <c r="K70" s="26"/>
      <c r="L70" s="27">
        <f t="shared" si="6"/>
        <v>95</v>
      </c>
    </row>
    <row r="71" spans="3:12" ht="15.75" thickBot="1">
      <c r="C71" s="116" t="s">
        <v>3</v>
      </c>
      <c r="D71" s="40">
        <f t="shared" ref="D71:L71" si="7">SUM(D63:D70)</f>
        <v>190</v>
      </c>
      <c r="E71" s="29">
        <f t="shared" si="7"/>
        <v>190</v>
      </c>
      <c r="F71" s="29">
        <f t="shared" si="7"/>
        <v>320</v>
      </c>
      <c r="G71" s="29">
        <f t="shared" si="7"/>
        <v>225</v>
      </c>
      <c r="H71" s="29">
        <f t="shared" si="7"/>
        <v>380</v>
      </c>
      <c r="I71" s="29">
        <f t="shared" si="7"/>
        <v>130</v>
      </c>
      <c r="J71" s="29">
        <f t="shared" si="7"/>
        <v>325</v>
      </c>
      <c r="K71" s="30">
        <f t="shared" si="7"/>
        <v>130</v>
      </c>
      <c r="L71" s="31">
        <f t="shared" si="7"/>
        <v>1890</v>
      </c>
    </row>
    <row r="72" spans="3:12">
      <c r="C72" s="56"/>
      <c r="D72" s="20"/>
      <c r="E72" s="20"/>
      <c r="F72" s="20"/>
      <c r="G72" s="20"/>
      <c r="H72" s="20"/>
      <c r="I72" s="20"/>
      <c r="J72" s="20"/>
      <c r="K72" s="20"/>
      <c r="L72" s="275"/>
    </row>
    <row r="73" spans="3:12" ht="15.75" thickBot="1"/>
    <row r="74" spans="3:12" ht="15.75" thickBot="1">
      <c r="C74" s="571" t="s">
        <v>2</v>
      </c>
      <c r="D74" s="591" t="s">
        <v>407</v>
      </c>
      <c r="E74" s="592"/>
      <c r="F74" s="592"/>
      <c r="G74" s="592"/>
      <c r="H74" s="592"/>
      <c r="I74" s="592"/>
      <c r="J74" s="592"/>
      <c r="K74" s="592"/>
      <c r="L74" s="575"/>
    </row>
    <row r="75" spans="3:12" ht="16.5" thickTop="1" thickBot="1">
      <c r="C75" s="593"/>
      <c r="D75" s="41" t="s">
        <v>4</v>
      </c>
      <c r="E75" s="42" t="s">
        <v>5</v>
      </c>
      <c r="F75" s="42" t="s">
        <v>6</v>
      </c>
      <c r="G75" s="42" t="s">
        <v>7</v>
      </c>
      <c r="H75" s="42" t="s">
        <v>8</v>
      </c>
      <c r="I75" s="42" t="s">
        <v>9</v>
      </c>
      <c r="J75" s="42" t="s">
        <v>10</v>
      </c>
      <c r="K75" s="43" t="s">
        <v>11</v>
      </c>
      <c r="L75" s="53" t="s">
        <v>20</v>
      </c>
    </row>
    <row r="76" spans="3:12" ht="20.25" customHeight="1">
      <c r="C76" s="108" t="s">
        <v>45</v>
      </c>
      <c r="D76" s="38"/>
      <c r="E76" s="8"/>
      <c r="F76" s="9"/>
      <c r="G76" s="9"/>
      <c r="H76" s="9"/>
      <c r="I76" s="9"/>
      <c r="J76" s="9">
        <v>135</v>
      </c>
      <c r="K76" s="13"/>
      <c r="L76" s="34">
        <f t="shared" ref="L76:L81" si="8">SUM(D76:K76)</f>
        <v>135</v>
      </c>
    </row>
    <row r="77" spans="3:12" ht="20.25" customHeight="1">
      <c r="C77" s="108" t="s">
        <v>404</v>
      </c>
      <c r="D77" s="38">
        <v>115</v>
      </c>
      <c r="E77" s="8"/>
      <c r="F77" s="9">
        <v>135</v>
      </c>
      <c r="G77" s="9"/>
      <c r="H77" s="9"/>
      <c r="I77" s="9"/>
      <c r="J77" s="9"/>
      <c r="K77" s="13"/>
      <c r="L77" s="25">
        <f t="shared" si="8"/>
        <v>250</v>
      </c>
    </row>
    <row r="78" spans="3:12" ht="20.25" customHeight="1">
      <c r="C78" s="108" t="s">
        <v>408</v>
      </c>
      <c r="D78" s="14"/>
      <c r="E78" s="15"/>
      <c r="F78" s="16"/>
      <c r="G78" s="16"/>
      <c r="H78" s="16">
        <v>100</v>
      </c>
      <c r="I78" s="16"/>
      <c r="J78" s="16"/>
      <c r="K78" s="26"/>
      <c r="L78" s="34">
        <f t="shared" si="8"/>
        <v>100</v>
      </c>
    </row>
    <row r="79" spans="3:12" ht="20.25" customHeight="1">
      <c r="C79" s="107" t="s">
        <v>46</v>
      </c>
      <c r="D79" s="14"/>
      <c r="E79" s="15"/>
      <c r="F79" s="16"/>
      <c r="G79" s="16">
        <v>140</v>
      </c>
      <c r="H79" s="16"/>
      <c r="I79" s="16"/>
      <c r="J79" s="16"/>
      <c r="K79" s="26"/>
      <c r="L79" s="25">
        <f t="shared" si="8"/>
        <v>140</v>
      </c>
    </row>
    <row r="80" spans="3:12" ht="20.25" customHeight="1">
      <c r="C80" s="107" t="s">
        <v>44</v>
      </c>
      <c r="D80" s="14"/>
      <c r="E80" s="15"/>
      <c r="F80" s="16"/>
      <c r="G80" s="16"/>
      <c r="H80" s="16"/>
      <c r="I80" s="16"/>
      <c r="J80" s="16">
        <v>105</v>
      </c>
      <c r="K80" s="26"/>
      <c r="L80" s="34">
        <f>SUM(D80:K80)</f>
        <v>105</v>
      </c>
    </row>
    <row r="81" spans="3:12" ht="20.25" customHeight="1" thickBot="1">
      <c r="C81" s="121" t="s">
        <v>21</v>
      </c>
      <c r="D81" s="14"/>
      <c r="E81" s="15">
        <v>140</v>
      </c>
      <c r="F81" s="16"/>
      <c r="G81" s="16">
        <v>100</v>
      </c>
      <c r="H81" s="16">
        <v>135</v>
      </c>
      <c r="I81" s="16"/>
      <c r="J81" s="16"/>
      <c r="K81" s="26"/>
      <c r="L81" s="34">
        <f t="shared" si="8"/>
        <v>375</v>
      </c>
    </row>
    <row r="82" spans="3:12" ht="15.75" thickBot="1">
      <c r="C82" s="120" t="s">
        <v>3</v>
      </c>
      <c r="D82" s="39">
        <f t="shared" ref="D82:L82" si="9">SUM(D76:D81)</f>
        <v>115</v>
      </c>
      <c r="E82" s="39">
        <f t="shared" si="9"/>
        <v>140</v>
      </c>
      <c r="F82" s="39">
        <f t="shared" si="9"/>
        <v>135</v>
      </c>
      <c r="G82" s="39">
        <f t="shared" si="9"/>
        <v>240</v>
      </c>
      <c r="H82" s="39">
        <f t="shared" si="9"/>
        <v>235</v>
      </c>
      <c r="I82" s="39">
        <f t="shared" si="9"/>
        <v>0</v>
      </c>
      <c r="J82" s="39">
        <f t="shared" si="9"/>
        <v>240</v>
      </c>
      <c r="K82" s="39">
        <f t="shared" si="9"/>
        <v>0</v>
      </c>
      <c r="L82" s="31">
        <f t="shared" si="9"/>
        <v>1105</v>
      </c>
    </row>
    <row r="83" spans="3:12" ht="15.75" thickBot="1">
      <c r="C83" s="56"/>
      <c r="D83" s="20"/>
      <c r="E83" s="20"/>
      <c r="F83" s="20"/>
      <c r="G83" s="20"/>
      <c r="H83" s="20"/>
      <c r="I83" s="20"/>
      <c r="J83" s="20"/>
      <c r="K83" s="20"/>
      <c r="L83" s="275"/>
    </row>
    <row r="84" spans="3:12" ht="15.75" thickBot="1">
      <c r="C84" s="571" t="s">
        <v>2</v>
      </c>
      <c r="D84" s="573" t="s">
        <v>582</v>
      </c>
      <c r="E84" s="574"/>
      <c r="F84" s="574"/>
      <c r="G84" s="574"/>
      <c r="H84" s="574"/>
      <c r="I84" s="574"/>
      <c r="J84" s="574"/>
      <c r="K84" s="574"/>
      <c r="L84" s="575"/>
    </row>
    <row r="85" spans="3:12" ht="16.5" thickTop="1" thickBot="1">
      <c r="C85" s="572"/>
      <c r="D85" s="41" t="s">
        <v>4</v>
      </c>
      <c r="E85" s="42" t="s">
        <v>5</v>
      </c>
      <c r="F85" s="42" t="s">
        <v>6</v>
      </c>
      <c r="G85" s="42" t="s">
        <v>7</v>
      </c>
      <c r="H85" s="42" t="s">
        <v>8</v>
      </c>
      <c r="I85" s="42" t="s">
        <v>9</v>
      </c>
      <c r="J85" s="42" t="s">
        <v>10</v>
      </c>
      <c r="K85" s="43" t="s">
        <v>11</v>
      </c>
      <c r="L85" s="53" t="s">
        <v>20</v>
      </c>
    </row>
    <row r="86" spans="3:12">
      <c r="C86" s="113" t="s">
        <v>72</v>
      </c>
      <c r="D86" s="33"/>
      <c r="E86" s="21">
        <v>85</v>
      </c>
      <c r="F86" s="21">
        <v>125</v>
      </c>
      <c r="G86" s="21"/>
      <c r="H86" s="21">
        <v>140</v>
      </c>
      <c r="I86" s="21"/>
      <c r="J86" s="21">
        <v>110</v>
      </c>
      <c r="K86" s="22"/>
      <c r="L86" s="34">
        <f t="shared" ref="L86:L89" si="10">SUM(D86:K86)</f>
        <v>460</v>
      </c>
    </row>
    <row r="87" spans="3:12">
      <c r="C87" s="112" t="s">
        <v>395</v>
      </c>
      <c r="D87" s="8">
        <v>130</v>
      </c>
      <c r="E87" s="9">
        <v>135</v>
      </c>
      <c r="F87" s="9"/>
      <c r="G87" s="9"/>
      <c r="H87" s="9"/>
      <c r="I87" s="9"/>
      <c r="J87" s="9">
        <v>140</v>
      </c>
      <c r="K87" s="13"/>
      <c r="L87" s="24">
        <f t="shared" si="10"/>
        <v>405</v>
      </c>
    </row>
    <row r="88" spans="3:12">
      <c r="C88" s="114" t="s">
        <v>21</v>
      </c>
      <c r="D88" s="15">
        <v>95</v>
      </c>
      <c r="E88" s="16">
        <v>110</v>
      </c>
      <c r="F88" s="16">
        <v>105</v>
      </c>
      <c r="G88" s="16"/>
      <c r="H88" s="16">
        <v>85</v>
      </c>
      <c r="I88" s="16"/>
      <c r="J88" s="16"/>
      <c r="K88" s="26"/>
      <c r="L88" s="27">
        <f t="shared" si="10"/>
        <v>395</v>
      </c>
    </row>
    <row r="89" spans="3:12" ht="15.75" thickBot="1">
      <c r="C89" s="111" t="s">
        <v>408</v>
      </c>
      <c r="D89" s="15"/>
      <c r="E89" s="16"/>
      <c r="F89" s="16"/>
      <c r="G89" s="16"/>
      <c r="H89" s="16">
        <v>110</v>
      </c>
      <c r="I89" s="16"/>
      <c r="J89" s="16"/>
      <c r="K89" s="26"/>
      <c r="L89" s="27">
        <f t="shared" si="10"/>
        <v>110</v>
      </c>
    </row>
    <row r="90" spans="3:12" ht="15.75" thickBot="1">
      <c r="C90" s="116" t="s">
        <v>3</v>
      </c>
      <c r="D90" s="40">
        <f t="shared" ref="D90:L90" si="11">SUM(D86:D89)</f>
        <v>225</v>
      </c>
      <c r="E90" s="29">
        <f t="shared" si="11"/>
        <v>330</v>
      </c>
      <c r="F90" s="29">
        <f t="shared" si="11"/>
        <v>230</v>
      </c>
      <c r="G90" s="29">
        <f t="shared" si="11"/>
        <v>0</v>
      </c>
      <c r="H90" s="29">
        <f t="shared" si="11"/>
        <v>335</v>
      </c>
      <c r="I90" s="29">
        <f t="shared" si="11"/>
        <v>0</v>
      </c>
      <c r="J90" s="29">
        <f t="shared" si="11"/>
        <v>250</v>
      </c>
      <c r="K90" s="30">
        <f t="shared" si="11"/>
        <v>0</v>
      </c>
      <c r="L90" s="31">
        <f t="shared" si="11"/>
        <v>1370</v>
      </c>
    </row>
    <row r="91" spans="3:12">
      <c r="C91" s="56"/>
      <c r="D91" s="20"/>
      <c r="E91" s="20"/>
      <c r="F91" s="20"/>
      <c r="G91" s="20"/>
      <c r="H91" s="20"/>
      <c r="I91" s="20"/>
      <c r="J91" s="20"/>
      <c r="K91" s="20"/>
      <c r="L91" s="275"/>
    </row>
    <row r="92" spans="3:12" ht="15.75" thickBot="1">
      <c r="C92" s="56"/>
      <c r="D92" s="20"/>
      <c r="E92" s="20"/>
      <c r="F92" s="20"/>
      <c r="G92" s="20"/>
      <c r="H92" s="20"/>
      <c r="I92" s="20"/>
      <c r="J92" s="20"/>
      <c r="K92" s="20"/>
      <c r="L92" s="275"/>
    </row>
    <row r="93" spans="3:12" ht="15.75" thickBot="1">
      <c r="C93" s="571" t="s">
        <v>2</v>
      </c>
      <c r="D93" s="573" t="s">
        <v>583</v>
      </c>
      <c r="E93" s="574"/>
      <c r="F93" s="574"/>
      <c r="G93" s="574"/>
      <c r="H93" s="574"/>
      <c r="I93" s="574"/>
      <c r="J93" s="574"/>
      <c r="K93" s="574"/>
      <c r="L93" s="575"/>
    </row>
    <row r="94" spans="3:12" ht="16.5" thickTop="1" thickBot="1">
      <c r="C94" s="572"/>
      <c r="D94" s="41" t="s">
        <v>4</v>
      </c>
      <c r="E94" s="42" t="s">
        <v>5</v>
      </c>
      <c r="F94" s="42" t="s">
        <v>6</v>
      </c>
      <c r="G94" s="42" t="s">
        <v>7</v>
      </c>
      <c r="H94" s="42" t="s">
        <v>8</v>
      </c>
      <c r="I94" s="42" t="s">
        <v>9</v>
      </c>
      <c r="J94" s="42" t="s">
        <v>10</v>
      </c>
      <c r="K94" s="43" t="s">
        <v>11</v>
      </c>
      <c r="L94" s="53" t="s">
        <v>20</v>
      </c>
    </row>
    <row r="95" spans="3:12">
      <c r="C95" s="113" t="s">
        <v>72</v>
      </c>
      <c r="D95" s="33"/>
      <c r="E95" s="21">
        <v>110</v>
      </c>
      <c r="F95" s="21">
        <v>80</v>
      </c>
      <c r="G95" s="21"/>
      <c r="H95" s="21">
        <v>140</v>
      </c>
      <c r="I95" s="21">
        <v>60</v>
      </c>
      <c r="J95" s="21"/>
      <c r="K95" s="22">
        <v>80</v>
      </c>
      <c r="L95" s="34">
        <f t="shared" ref="L95:L101" si="12">SUM(D95:K95)</f>
        <v>470</v>
      </c>
    </row>
    <row r="96" spans="3:12">
      <c r="C96" s="114" t="s">
        <v>21</v>
      </c>
      <c r="D96" s="15"/>
      <c r="E96" s="16">
        <v>80</v>
      </c>
      <c r="F96" s="16">
        <v>170</v>
      </c>
      <c r="G96" s="16">
        <v>80</v>
      </c>
      <c r="H96" s="16"/>
      <c r="I96" s="16"/>
      <c r="J96" s="16"/>
      <c r="K96" s="26"/>
      <c r="L96" s="34">
        <f t="shared" si="12"/>
        <v>330</v>
      </c>
    </row>
    <row r="97" spans="3:12">
      <c r="C97" s="378" t="s">
        <v>408</v>
      </c>
      <c r="D97" s="375"/>
      <c r="E97" s="376"/>
      <c r="F97" s="376"/>
      <c r="G97" s="376"/>
      <c r="H97" s="376">
        <v>120</v>
      </c>
      <c r="I97" s="376">
        <v>80</v>
      </c>
      <c r="J97" s="376"/>
      <c r="K97" s="377"/>
      <c r="L97" s="34">
        <f t="shared" si="12"/>
        <v>200</v>
      </c>
    </row>
    <row r="98" spans="3:12">
      <c r="C98" s="111" t="s">
        <v>584</v>
      </c>
      <c r="D98" s="15"/>
      <c r="E98" s="16"/>
      <c r="F98" s="16"/>
      <c r="G98" s="16"/>
      <c r="H98" s="16">
        <v>30</v>
      </c>
      <c r="I98" s="16">
        <v>30</v>
      </c>
      <c r="J98" s="16">
        <v>60</v>
      </c>
      <c r="K98" s="26">
        <v>110</v>
      </c>
      <c r="L98" s="34">
        <f t="shared" si="12"/>
        <v>230</v>
      </c>
    </row>
    <row r="99" spans="3:12">
      <c r="C99" s="111" t="s">
        <v>47</v>
      </c>
      <c r="D99" s="15"/>
      <c r="E99" s="16"/>
      <c r="F99" s="16"/>
      <c r="G99" s="16">
        <v>110</v>
      </c>
      <c r="H99" s="16"/>
      <c r="I99" s="16"/>
      <c r="J99" s="16">
        <v>80</v>
      </c>
      <c r="K99" s="26">
        <v>0</v>
      </c>
      <c r="L99" s="34">
        <f t="shared" si="12"/>
        <v>190</v>
      </c>
    </row>
    <row r="100" spans="3:12">
      <c r="C100" s="112" t="s">
        <v>45</v>
      </c>
      <c r="D100" s="8"/>
      <c r="E100" s="9"/>
      <c r="F100" s="9"/>
      <c r="G100" s="9"/>
      <c r="H100" s="9"/>
      <c r="I100" s="9"/>
      <c r="J100" s="9">
        <v>110</v>
      </c>
      <c r="K100" s="13"/>
      <c r="L100" s="24">
        <f t="shared" si="12"/>
        <v>110</v>
      </c>
    </row>
    <row r="101" spans="3:12" ht="15.75" thickBot="1">
      <c r="C101" s="117" t="s">
        <v>399</v>
      </c>
      <c r="D101" s="15"/>
      <c r="E101" s="16"/>
      <c r="F101" s="16"/>
      <c r="G101" s="16"/>
      <c r="H101" s="16"/>
      <c r="I101" s="16">
        <v>110</v>
      </c>
      <c r="J101" s="16"/>
      <c r="K101" s="26"/>
      <c r="L101" s="27">
        <f t="shared" si="12"/>
        <v>110</v>
      </c>
    </row>
    <row r="102" spans="3:12" ht="15.75" thickBot="1">
      <c r="C102" s="116" t="s">
        <v>3</v>
      </c>
      <c r="D102" s="40">
        <f t="shared" ref="D102:L102" si="13">SUM(D95:D101)</f>
        <v>0</v>
      </c>
      <c r="E102" s="29">
        <f t="shared" si="13"/>
        <v>190</v>
      </c>
      <c r="F102" s="29">
        <f t="shared" si="13"/>
        <v>250</v>
      </c>
      <c r="G102" s="29">
        <f t="shared" si="13"/>
        <v>190</v>
      </c>
      <c r="H102" s="29">
        <f t="shared" si="13"/>
        <v>290</v>
      </c>
      <c r="I102" s="29">
        <f t="shared" si="13"/>
        <v>280</v>
      </c>
      <c r="J102" s="29">
        <f t="shared" si="13"/>
        <v>250</v>
      </c>
      <c r="K102" s="30">
        <f t="shared" si="13"/>
        <v>190</v>
      </c>
      <c r="L102" s="31">
        <f t="shared" si="13"/>
        <v>1640</v>
      </c>
    </row>
    <row r="103" spans="3:12" ht="15.75" thickBot="1"/>
    <row r="104" spans="3:12" ht="15.75" thickBot="1">
      <c r="C104" s="571" t="s">
        <v>2</v>
      </c>
      <c r="D104" s="573" t="s">
        <v>587</v>
      </c>
      <c r="E104" s="574"/>
      <c r="F104" s="574"/>
      <c r="G104" s="574"/>
      <c r="H104" s="574"/>
      <c r="I104" s="574"/>
      <c r="J104" s="574"/>
      <c r="K104" s="574"/>
      <c r="L104" s="575"/>
    </row>
    <row r="105" spans="3:12" ht="16.5" thickTop="1" thickBot="1">
      <c r="C105" s="572"/>
      <c r="D105" s="41" t="s">
        <v>4</v>
      </c>
      <c r="E105" s="42" t="s">
        <v>5</v>
      </c>
      <c r="F105" s="42" t="s">
        <v>6</v>
      </c>
      <c r="G105" s="42" t="s">
        <v>7</v>
      </c>
      <c r="H105" s="42" t="s">
        <v>8</v>
      </c>
      <c r="I105" s="42" t="s">
        <v>9</v>
      </c>
      <c r="J105" s="42" t="s">
        <v>10</v>
      </c>
      <c r="K105" s="43" t="s">
        <v>11</v>
      </c>
      <c r="L105" s="53" t="s">
        <v>20</v>
      </c>
    </row>
    <row r="106" spans="3:12">
      <c r="C106" s="385" t="s">
        <v>45</v>
      </c>
      <c r="D106" s="388">
        <v>130</v>
      </c>
      <c r="E106" s="376">
        <v>125</v>
      </c>
      <c r="F106" s="376"/>
      <c r="G106" s="376"/>
      <c r="H106" s="376">
        <v>135</v>
      </c>
      <c r="I106" s="376">
        <v>135</v>
      </c>
      <c r="J106" s="376">
        <v>175</v>
      </c>
      <c r="K106" s="389"/>
      <c r="L106" s="390">
        <f t="shared" ref="L106:L112" si="14">SUM(D106:K106)</f>
        <v>700</v>
      </c>
    </row>
    <row r="107" spans="3:12" ht="15.75" thickBot="1">
      <c r="C107" s="383" t="s">
        <v>47</v>
      </c>
      <c r="D107" s="391"/>
      <c r="E107" s="382"/>
      <c r="F107" s="382"/>
      <c r="G107" s="382">
        <v>130</v>
      </c>
      <c r="H107" s="382">
        <v>110</v>
      </c>
      <c r="I107" s="382"/>
      <c r="J107" s="382">
        <v>165</v>
      </c>
      <c r="K107" s="384">
        <v>0</v>
      </c>
      <c r="L107" s="390">
        <f t="shared" si="14"/>
        <v>405</v>
      </c>
    </row>
    <row r="108" spans="3:12">
      <c r="C108" s="122" t="s">
        <v>72</v>
      </c>
      <c r="D108" s="392"/>
      <c r="E108" s="393"/>
      <c r="F108" s="393">
        <v>135</v>
      </c>
      <c r="G108" s="393"/>
      <c r="H108" s="393"/>
      <c r="I108" s="393">
        <v>85</v>
      </c>
      <c r="J108" s="393"/>
      <c r="K108" s="377"/>
      <c r="L108" s="390">
        <f t="shared" si="14"/>
        <v>220</v>
      </c>
    </row>
    <row r="109" spans="3:12">
      <c r="C109" s="386" t="s">
        <v>404</v>
      </c>
      <c r="D109" s="388">
        <v>90</v>
      </c>
      <c r="E109" s="376"/>
      <c r="F109" s="376">
        <v>100</v>
      </c>
      <c r="G109" s="376"/>
      <c r="H109" s="376"/>
      <c r="I109" s="376"/>
      <c r="J109" s="379"/>
      <c r="K109" s="382"/>
      <c r="L109" s="380">
        <f>SUM(D109:K109)</f>
        <v>190</v>
      </c>
    </row>
    <row r="110" spans="3:12">
      <c r="C110" s="383" t="s">
        <v>408</v>
      </c>
      <c r="D110" s="388"/>
      <c r="E110" s="376"/>
      <c r="F110" s="376"/>
      <c r="G110" s="376"/>
      <c r="H110" s="376">
        <v>85</v>
      </c>
      <c r="I110" s="376">
        <v>105</v>
      </c>
      <c r="J110" s="376"/>
      <c r="K110" s="381"/>
      <c r="L110" s="390">
        <f t="shared" si="14"/>
        <v>190</v>
      </c>
    </row>
    <row r="111" spans="3:12" ht="15.75" thickBot="1">
      <c r="C111" s="387" t="s">
        <v>585</v>
      </c>
      <c r="D111" s="398"/>
      <c r="E111" s="399"/>
      <c r="F111" s="399"/>
      <c r="G111" s="399"/>
      <c r="H111" s="399"/>
      <c r="I111" s="399"/>
      <c r="J111" s="399">
        <v>80</v>
      </c>
      <c r="K111" s="381"/>
      <c r="L111" s="390">
        <f t="shared" si="14"/>
        <v>80</v>
      </c>
    </row>
    <row r="112" spans="3:12" ht="15.75" thickBot="1">
      <c r="C112" s="387" t="s">
        <v>586</v>
      </c>
      <c r="D112" s="396">
        <v>100</v>
      </c>
      <c r="E112" s="397">
        <v>90</v>
      </c>
      <c r="F112" s="397"/>
      <c r="G112" s="397"/>
      <c r="H112" s="397"/>
      <c r="I112" s="397"/>
      <c r="J112" s="397"/>
      <c r="K112" s="394"/>
      <c r="L112" s="395">
        <f t="shared" si="14"/>
        <v>190</v>
      </c>
    </row>
    <row r="113" spans="3:12" ht="15.75" thickBot="1">
      <c r="C113" s="116" t="s">
        <v>3</v>
      </c>
      <c r="D113" s="40">
        <f t="shared" ref="D113:L113" si="15">SUM(D106:D112)</f>
        <v>320</v>
      </c>
      <c r="E113" s="29">
        <f t="shared" si="15"/>
        <v>215</v>
      </c>
      <c r="F113" s="29">
        <f t="shared" si="15"/>
        <v>235</v>
      </c>
      <c r="G113" s="29">
        <f t="shared" si="15"/>
        <v>130</v>
      </c>
      <c r="H113" s="29">
        <f t="shared" si="15"/>
        <v>330</v>
      </c>
      <c r="I113" s="29">
        <f t="shared" si="15"/>
        <v>325</v>
      </c>
      <c r="J113" s="29">
        <f t="shared" si="15"/>
        <v>420</v>
      </c>
      <c r="K113" s="30">
        <f t="shared" si="15"/>
        <v>0</v>
      </c>
      <c r="L113" s="31">
        <f t="shared" si="15"/>
        <v>1975</v>
      </c>
    </row>
    <row r="114" spans="3:12" ht="15.75" thickBot="1"/>
    <row r="115" spans="3:12" ht="15.75" thickBot="1">
      <c r="C115" s="571" t="s">
        <v>2</v>
      </c>
      <c r="D115" s="573" t="s">
        <v>658</v>
      </c>
      <c r="E115" s="574"/>
      <c r="F115" s="574"/>
      <c r="G115" s="574"/>
      <c r="H115" s="574"/>
      <c r="I115" s="574"/>
      <c r="J115" s="574"/>
      <c r="K115" s="574"/>
      <c r="L115" s="575"/>
    </row>
    <row r="116" spans="3:12" ht="16.5" thickTop="1" thickBot="1">
      <c r="C116" s="572"/>
      <c r="D116" s="41" t="s">
        <v>4</v>
      </c>
      <c r="E116" s="42" t="s">
        <v>5</v>
      </c>
      <c r="F116" s="42" t="s">
        <v>6</v>
      </c>
      <c r="G116" s="42" t="s">
        <v>7</v>
      </c>
      <c r="H116" s="42" t="s">
        <v>8</v>
      </c>
      <c r="I116" s="42" t="s">
        <v>9</v>
      </c>
      <c r="J116" s="42" t="s">
        <v>10</v>
      </c>
      <c r="K116" s="43" t="s">
        <v>11</v>
      </c>
      <c r="L116" s="53" t="s">
        <v>20</v>
      </c>
    </row>
    <row r="117" spans="3:12">
      <c r="C117" s="113" t="s">
        <v>72</v>
      </c>
      <c r="D117" s="32">
        <v>120</v>
      </c>
      <c r="E117" s="33">
        <v>110</v>
      </c>
      <c r="F117" s="21"/>
      <c r="G117" s="21">
        <v>140</v>
      </c>
      <c r="H117" s="21">
        <v>175</v>
      </c>
      <c r="I117" s="21">
        <v>230</v>
      </c>
      <c r="J117" s="21">
        <v>95</v>
      </c>
      <c r="K117" s="22">
        <v>100</v>
      </c>
      <c r="L117" s="34">
        <f>SUM(D117:K117)</f>
        <v>970</v>
      </c>
    </row>
    <row r="118" spans="3:12">
      <c r="C118" s="118" t="s">
        <v>47</v>
      </c>
      <c r="D118" s="38"/>
      <c r="E118" s="8"/>
      <c r="F118" s="9"/>
      <c r="G118" s="9">
        <v>105</v>
      </c>
      <c r="H118" s="9"/>
      <c r="I118" s="9"/>
      <c r="J118" s="9">
        <v>80</v>
      </c>
      <c r="K118" s="13"/>
      <c r="L118" s="34">
        <f t="shared" ref="L118:L125" si="16">SUM(D118:K118)</f>
        <v>185</v>
      </c>
    </row>
    <row r="119" spans="3:12">
      <c r="C119" s="108" t="s">
        <v>395</v>
      </c>
      <c r="D119" s="38">
        <v>95</v>
      </c>
      <c r="E119" s="8">
        <v>140</v>
      </c>
      <c r="F119" s="9"/>
      <c r="G119" s="9"/>
      <c r="H119" s="9">
        <v>90</v>
      </c>
      <c r="I119" s="9"/>
      <c r="J119" s="9">
        <v>130</v>
      </c>
      <c r="K119" s="13"/>
      <c r="L119" s="34">
        <f t="shared" si="16"/>
        <v>455</v>
      </c>
    </row>
    <row r="120" spans="3:12" ht="15.75" thickBot="1">
      <c r="C120" s="105" t="s">
        <v>21</v>
      </c>
      <c r="D120" s="38"/>
      <c r="E120" s="8"/>
      <c r="F120" s="9"/>
      <c r="G120" s="9">
        <v>70</v>
      </c>
      <c r="H120" s="9">
        <v>30</v>
      </c>
      <c r="I120" s="9"/>
      <c r="J120" s="9"/>
      <c r="K120" s="13"/>
      <c r="L120" s="34">
        <f t="shared" si="16"/>
        <v>100</v>
      </c>
    </row>
    <row r="121" spans="3:12">
      <c r="C121" s="107" t="s">
        <v>15</v>
      </c>
      <c r="D121" s="38"/>
      <c r="E121" s="8">
        <v>65</v>
      </c>
      <c r="F121" s="9">
        <v>130</v>
      </c>
      <c r="G121" s="9">
        <v>55</v>
      </c>
      <c r="H121" s="9"/>
      <c r="I121" s="9"/>
      <c r="J121" s="9"/>
      <c r="K121" s="13">
        <v>135</v>
      </c>
      <c r="L121" s="34">
        <f>SUM(D121:K121)</f>
        <v>385</v>
      </c>
    </row>
    <row r="122" spans="3:12">
      <c r="C122" s="107" t="s">
        <v>400</v>
      </c>
      <c r="D122" s="38"/>
      <c r="E122" s="8"/>
      <c r="F122" s="9"/>
      <c r="G122" s="9"/>
      <c r="H122" s="9">
        <v>100</v>
      </c>
      <c r="I122" s="9"/>
      <c r="J122" s="9"/>
      <c r="K122" s="13"/>
      <c r="L122" s="34">
        <f t="shared" si="16"/>
        <v>100</v>
      </c>
    </row>
    <row r="123" spans="3:12">
      <c r="C123" s="115" t="s">
        <v>271</v>
      </c>
      <c r="D123" s="14"/>
      <c r="E123" s="15"/>
      <c r="F123" s="16"/>
      <c r="G123" s="16"/>
      <c r="H123" s="16">
        <v>65</v>
      </c>
      <c r="I123" s="16"/>
      <c r="J123" s="16"/>
      <c r="K123" s="26"/>
      <c r="L123" s="34">
        <f>SUM(D123:K123)</f>
        <v>65</v>
      </c>
    </row>
    <row r="124" spans="3:12">
      <c r="C124" s="494" t="s">
        <v>761</v>
      </c>
      <c r="D124" s="484"/>
      <c r="E124" s="485"/>
      <c r="F124" s="486"/>
      <c r="G124" s="486"/>
      <c r="H124" s="486"/>
      <c r="I124" s="486">
        <v>105</v>
      </c>
      <c r="J124" s="486"/>
      <c r="K124" s="487"/>
      <c r="L124" s="390">
        <f>SUM(D124:K124)</f>
        <v>105</v>
      </c>
    </row>
    <row r="125" spans="3:12" ht="26.25" thickBot="1">
      <c r="C125" s="105" t="s">
        <v>760</v>
      </c>
      <c r="D125" s="14">
        <v>100</v>
      </c>
      <c r="E125" s="15"/>
      <c r="F125" s="16"/>
      <c r="G125" s="16">
        <v>105</v>
      </c>
      <c r="H125" s="16"/>
      <c r="I125" s="16"/>
      <c r="J125" s="16"/>
      <c r="K125" s="26">
        <v>100</v>
      </c>
      <c r="L125" s="34">
        <f t="shared" si="16"/>
        <v>305</v>
      </c>
    </row>
    <row r="126" spans="3:12" ht="15.75" thickBot="1">
      <c r="C126" s="116" t="s">
        <v>3</v>
      </c>
      <c r="D126" s="39">
        <f>SUM(D117:D125)</f>
        <v>315</v>
      </c>
      <c r="E126" s="39">
        <f t="shared" ref="E126:K126" si="17">SUM(E117:E125)</f>
        <v>315</v>
      </c>
      <c r="F126" s="39">
        <f t="shared" si="17"/>
        <v>130</v>
      </c>
      <c r="G126" s="39">
        <f t="shared" si="17"/>
        <v>475</v>
      </c>
      <c r="H126" s="39">
        <f t="shared" si="17"/>
        <v>460</v>
      </c>
      <c r="I126" s="39">
        <f t="shared" si="17"/>
        <v>335</v>
      </c>
      <c r="J126" s="39">
        <f t="shared" si="17"/>
        <v>305</v>
      </c>
      <c r="K126" s="39">
        <f t="shared" si="17"/>
        <v>335</v>
      </c>
      <c r="L126" s="31">
        <f>SUM(L117:L125)</f>
        <v>2670</v>
      </c>
    </row>
    <row r="127" spans="3:12" ht="15.75" thickBot="1"/>
    <row r="128" spans="3:12" ht="15.75" thickBot="1">
      <c r="C128" s="571" t="s">
        <v>2</v>
      </c>
      <c r="D128" s="573" t="s">
        <v>826</v>
      </c>
      <c r="E128" s="574"/>
      <c r="F128" s="574"/>
      <c r="G128" s="574"/>
      <c r="H128" s="574"/>
      <c r="I128" s="574"/>
      <c r="J128" s="574"/>
      <c r="K128" s="574"/>
      <c r="L128" s="575"/>
    </row>
    <row r="129" spans="3:12" ht="16.5" thickTop="1" thickBot="1">
      <c r="C129" s="572"/>
      <c r="D129" s="41" t="s">
        <v>4</v>
      </c>
      <c r="E129" s="42" t="s">
        <v>5</v>
      </c>
      <c r="F129" s="42" t="s">
        <v>6</v>
      </c>
      <c r="G129" s="42" t="s">
        <v>7</v>
      </c>
      <c r="H129" s="42" t="s">
        <v>8</v>
      </c>
      <c r="I129" s="42" t="s">
        <v>9</v>
      </c>
      <c r="J129" s="42" t="s">
        <v>10</v>
      </c>
      <c r="K129" s="43" t="s">
        <v>11</v>
      </c>
      <c r="L129" s="53" t="s">
        <v>20</v>
      </c>
    </row>
    <row r="130" spans="3:12">
      <c r="C130" s="112" t="s">
        <v>45</v>
      </c>
      <c r="D130" s="8"/>
      <c r="E130" s="9"/>
      <c r="F130" s="9"/>
      <c r="G130" s="9">
        <v>110</v>
      </c>
      <c r="H130" s="9">
        <v>240</v>
      </c>
      <c r="I130" s="9"/>
      <c r="J130" s="9">
        <v>225</v>
      </c>
      <c r="K130" s="13">
        <v>130</v>
      </c>
      <c r="L130" s="24">
        <f t="shared" ref="L130:L134" si="18">SUM(D130:K130)</f>
        <v>705</v>
      </c>
    </row>
    <row r="131" spans="3:12">
      <c r="C131" s="114" t="s">
        <v>21</v>
      </c>
      <c r="D131" s="15"/>
      <c r="E131" s="16"/>
      <c r="F131" s="16">
        <v>185</v>
      </c>
      <c r="G131" s="16">
        <v>135</v>
      </c>
      <c r="H131" s="16"/>
      <c r="I131" s="16"/>
      <c r="J131" s="16"/>
      <c r="K131" s="26"/>
      <c r="L131" s="25">
        <f t="shared" si="18"/>
        <v>320</v>
      </c>
    </row>
    <row r="132" spans="3:12">
      <c r="C132" s="111" t="s">
        <v>376</v>
      </c>
      <c r="D132" s="8"/>
      <c r="E132" s="9"/>
      <c r="F132" s="9">
        <v>130</v>
      </c>
      <c r="G132" s="9"/>
      <c r="H132" s="9"/>
      <c r="I132" s="9"/>
      <c r="J132" s="9"/>
      <c r="K132" s="13"/>
      <c r="L132" s="24">
        <f t="shared" si="18"/>
        <v>130</v>
      </c>
    </row>
    <row r="133" spans="3:12">
      <c r="C133" s="114" t="s">
        <v>585</v>
      </c>
      <c r="D133" s="15"/>
      <c r="E133" s="16"/>
      <c r="F133" s="16"/>
      <c r="G133" s="16"/>
      <c r="H133" s="16"/>
      <c r="I133" s="16"/>
      <c r="J133" s="16">
        <v>95</v>
      </c>
      <c r="K133" s="26"/>
      <c r="L133" s="27">
        <f t="shared" si="18"/>
        <v>95</v>
      </c>
    </row>
    <row r="134" spans="3:12" ht="15.75" thickBot="1">
      <c r="C134" s="111" t="s">
        <v>44</v>
      </c>
      <c r="D134" s="15"/>
      <c r="E134" s="16"/>
      <c r="F134" s="16"/>
      <c r="G134" s="16"/>
      <c r="H134" s="16"/>
      <c r="I134" s="16"/>
      <c r="J134" s="16">
        <v>0</v>
      </c>
      <c r="K134" s="26"/>
      <c r="L134" s="27">
        <f t="shared" si="18"/>
        <v>0</v>
      </c>
    </row>
    <row r="135" spans="3:12" ht="15.75" thickBot="1">
      <c r="C135" s="116" t="s">
        <v>3</v>
      </c>
      <c r="D135" s="40">
        <f t="shared" ref="D135:L135" si="19">SUM(D130:D134)</f>
        <v>0</v>
      </c>
      <c r="E135" s="29">
        <f t="shared" si="19"/>
        <v>0</v>
      </c>
      <c r="F135" s="29">
        <f t="shared" si="19"/>
        <v>315</v>
      </c>
      <c r="G135" s="29">
        <f t="shared" si="19"/>
        <v>245</v>
      </c>
      <c r="H135" s="29">
        <f t="shared" si="19"/>
        <v>240</v>
      </c>
      <c r="I135" s="29">
        <f t="shared" si="19"/>
        <v>0</v>
      </c>
      <c r="J135" s="29">
        <f t="shared" si="19"/>
        <v>320</v>
      </c>
      <c r="K135" s="30">
        <f t="shared" si="19"/>
        <v>130</v>
      </c>
      <c r="L135" s="31">
        <f t="shared" si="19"/>
        <v>1250</v>
      </c>
    </row>
    <row r="136" spans="3:12" ht="15.75" thickBot="1"/>
    <row r="137" spans="3:12" ht="15.75" thickBot="1">
      <c r="C137" s="571" t="s">
        <v>2</v>
      </c>
      <c r="D137" s="573" t="s">
        <v>888</v>
      </c>
      <c r="E137" s="574"/>
      <c r="F137" s="574"/>
      <c r="G137" s="574"/>
      <c r="H137" s="574"/>
      <c r="I137" s="574"/>
      <c r="J137" s="574"/>
      <c r="K137" s="574"/>
      <c r="L137" s="575"/>
    </row>
    <row r="138" spans="3:12" ht="16.5" thickTop="1" thickBot="1">
      <c r="C138" s="572"/>
      <c r="D138" s="41" t="s">
        <v>4</v>
      </c>
      <c r="E138" s="42" t="s">
        <v>5</v>
      </c>
      <c r="F138" s="42" t="s">
        <v>6</v>
      </c>
      <c r="G138" s="42" t="s">
        <v>7</v>
      </c>
      <c r="H138" s="42" t="s">
        <v>8</v>
      </c>
      <c r="I138" s="42" t="s">
        <v>9</v>
      </c>
      <c r="J138" s="42" t="s">
        <v>10</v>
      </c>
      <c r="K138" s="43" t="s">
        <v>11</v>
      </c>
      <c r="L138" s="53" t="s">
        <v>20</v>
      </c>
    </row>
    <row r="139" spans="3:12">
      <c r="C139" s="108" t="s">
        <v>395</v>
      </c>
      <c r="D139" s="38">
        <v>90</v>
      </c>
      <c r="E139" s="8">
        <v>140</v>
      </c>
      <c r="F139" s="9"/>
      <c r="G139" s="9"/>
      <c r="H139" s="9">
        <v>170</v>
      </c>
      <c r="I139" s="9">
        <v>110</v>
      </c>
      <c r="J139" s="9">
        <v>90</v>
      </c>
      <c r="K139" s="13">
        <v>140</v>
      </c>
      <c r="L139" s="34">
        <f>SUM(D139:K139)</f>
        <v>740</v>
      </c>
    </row>
    <row r="140" spans="3:12" ht="15.75" thickBot="1">
      <c r="C140" s="105" t="s">
        <v>21</v>
      </c>
      <c r="D140" s="38"/>
      <c r="E140" s="8">
        <v>105</v>
      </c>
      <c r="F140" s="9">
        <v>150</v>
      </c>
      <c r="G140" s="9">
        <v>135</v>
      </c>
      <c r="H140" s="9"/>
      <c r="I140" s="9"/>
      <c r="J140" s="9">
        <v>60</v>
      </c>
      <c r="K140" s="13"/>
      <c r="L140" s="34">
        <f t="shared" ref="L140:L142" si="20">SUM(D140:K140)</f>
        <v>450</v>
      </c>
    </row>
    <row r="141" spans="3:12" ht="15.75" thickBot="1">
      <c r="C141" s="113" t="s">
        <v>18</v>
      </c>
      <c r="D141" s="32">
        <v>170</v>
      </c>
      <c r="E141" s="33">
        <v>90</v>
      </c>
      <c r="F141" s="21"/>
      <c r="G141" s="21"/>
      <c r="H141" s="21">
        <v>135</v>
      </c>
      <c r="I141" s="21"/>
      <c r="J141" s="21"/>
      <c r="K141" s="13"/>
      <c r="L141" s="34">
        <f t="shared" si="20"/>
        <v>395</v>
      </c>
    </row>
    <row r="142" spans="3:12">
      <c r="C142" s="113" t="s">
        <v>72</v>
      </c>
      <c r="D142" s="32"/>
      <c r="E142" s="33"/>
      <c r="F142" s="21">
        <v>110</v>
      </c>
      <c r="G142" s="21"/>
      <c r="H142" s="21"/>
      <c r="I142" s="21">
        <v>140</v>
      </c>
      <c r="J142" s="21">
        <v>140</v>
      </c>
      <c r="K142" s="13"/>
      <c r="L142" s="34">
        <f t="shared" si="20"/>
        <v>390</v>
      </c>
    </row>
    <row r="143" spans="3:12" ht="15.75" thickBot="1">
      <c r="C143" s="105" t="s">
        <v>17</v>
      </c>
      <c r="D143" s="38">
        <v>180</v>
      </c>
      <c r="E143" s="8"/>
      <c r="F143" s="9">
        <v>135</v>
      </c>
      <c r="G143" s="9"/>
      <c r="H143" s="9"/>
      <c r="I143" s="9"/>
      <c r="J143" s="9"/>
      <c r="K143" s="13"/>
      <c r="L143" s="34">
        <f>SUM(D143:K143)</f>
        <v>315</v>
      </c>
    </row>
    <row r="144" spans="3:12">
      <c r="C144" s="107" t="s">
        <v>15</v>
      </c>
      <c r="D144" s="38"/>
      <c r="E144" s="8">
        <v>90</v>
      </c>
      <c r="F144" s="9">
        <v>40</v>
      </c>
      <c r="G144" s="9"/>
      <c r="H144" s="9"/>
      <c r="I144" s="9"/>
      <c r="J144" s="9"/>
      <c r="K144" s="13">
        <v>110</v>
      </c>
      <c r="L144" s="34">
        <f t="shared" ref="L144" si="21">SUM(D144:K144)</f>
        <v>240</v>
      </c>
    </row>
    <row r="145" spans="3:12">
      <c r="C145" s="115" t="s">
        <v>271</v>
      </c>
      <c r="D145" s="38"/>
      <c r="E145" s="8"/>
      <c r="F145" s="9"/>
      <c r="G145" s="9"/>
      <c r="H145" s="9">
        <v>130</v>
      </c>
      <c r="I145" s="9"/>
      <c r="J145" s="9"/>
      <c r="K145" s="13"/>
      <c r="L145" s="34">
        <f>SUM(D145:K145)</f>
        <v>130</v>
      </c>
    </row>
    <row r="146" spans="3:12">
      <c r="C146" s="483" t="s">
        <v>878</v>
      </c>
      <c r="D146" s="484"/>
      <c r="E146" s="485"/>
      <c r="F146" s="486"/>
      <c r="G146" s="486"/>
      <c r="H146" s="486"/>
      <c r="I146" s="486"/>
      <c r="J146" s="486">
        <v>110</v>
      </c>
      <c r="K146" s="487"/>
      <c r="L146" s="390">
        <f>SUM(D146:K146)</f>
        <v>110</v>
      </c>
    </row>
    <row r="147" spans="3:12" ht="15.75" thickBot="1">
      <c r="C147" s="115" t="s">
        <v>44</v>
      </c>
      <c r="D147" s="484"/>
      <c r="E147" s="485"/>
      <c r="F147" s="486"/>
      <c r="G147" s="486"/>
      <c r="H147" s="486"/>
      <c r="I147" s="486"/>
      <c r="J147" s="486">
        <v>0</v>
      </c>
      <c r="K147" s="487"/>
      <c r="L147" s="34">
        <f t="shared" ref="L147" si="22">SUM(D147:K147)</f>
        <v>0</v>
      </c>
    </row>
    <row r="148" spans="3:12" ht="15.75" thickBot="1">
      <c r="C148" s="116" t="s">
        <v>3</v>
      </c>
      <c r="D148" s="39">
        <f>SUM(D139:D147)</f>
        <v>440</v>
      </c>
      <c r="E148" s="39">
        <f t="shared" ref="E148:K148" si="23">SUM(E139:E147)</f>
        <v>425</v>
      </c>
      <c r="F148" s="39">
        <f t="shared" si="23"/>
        <v>435</v>
      </c>
      <c r="G148" s="39">
        <f t="shared" si="23"/>
        <v>135</v>
      </c>
      <c r="H148" s="39">
        <f t="shared" si="23"/>
        <v>435</v>
      </c>
      <c r="I148" s="39">
        <f t="shared" si="23"/>
        <v>250</v>
      </c>
      <c r="J148" s="39">
        <f t="shared" si="23"/>
        <v>400</v>
      </c>
      <c r="K148" s="39">
        <f t="shared" si="23"/>
        <v>250</v>
      </c>
      <c r="L148" s="31">
        <f>SUM(L139:L147)</f>
        <v>2770</v>
      </c>
    </row>
    <row r="150" spans="3:12">
      <c r="C150" s="115" t="s">
        <v>44</v>
      </c>
    </row>
  </sheetData>
  <mergeCells count="27">
    <mergeCell ref="F1:H1"/>
    <mergeCell ref="C3:L3"/>
    <mergeCell ref="C115:C116"/>
    <mergeCell ref="D115:L115"/>
    <mergeCell ref="C74:C75"/>
    <mergeCell ref="D74:L74"/>
    <mergeCell ref="C61:C62"/>
    <mergeCell ref="D61:L61"/>
    <mergeCell ref="C104:C105"/>
    <mergeCell ref="D104:L104"/>
    <mergeCell ref="C84:C85"/>
    <mergeCell ref="D84:L84"/>
    <mergeCell ref="B32:M32"/>
    <mergeCell ref="B6:B7"/>
    <mergeCell ref="C6:C7"/>
    <mergeCell ref="D6:M6"/>
    <mergeCell ref="C137:C138"/>
    <mergeCell ref="D137:L137"/>
    <mergeCell ref="B9:B30"/>
    <mergeCell ref="C35:C36"/>
    <mergeCell ref="D35:L35"/>
    <mergeCell ref="C128:C129"/>
    <mergeCell ref="D128:L128"/>
    <mergeCell ref="C50:C51"/>
    <mergeCell ref="D50:L50"/>
    <mergeCell ref="C93:C94"/>
    <mergeCell ref="D93:L9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1"/>
  <sheetViews>
    <sheetView topLeftCell="A28" workbookViewId="0">
      <selection activeCell="H6" sqref="H6"/>
    </sheetView>
  </sheetViews>
  <sheetFormatPr defaultRowHeight="15"/>
  <cols>
    <col min="2" max="2" width="12.85546875" customWidth="1"/>
    <col min="3" max="3" width="19.28515625" customWidth="1"/>
    <col min="4" max="4" width="21" customWidth="1"/>
    <col min="5" max="5" width="10.85546875" customWidth="1"/>
    <col min="10" max="10" width="12.85546875" customWidth="1"/>
  </cols>
  <sheetData>
    <row r="1" spans="1:10" ht="21.75" customHeight="1"/>
    <row r="2" spans="1:10" ht="21.75" customHeight="1">
      <c r="A2" s="621" t="s">
        <v>124</v>
      </c>
      <c r="B2" s="621"/>
      <c r="C2" s="621"/>
      <c r="D2" s="621"/>
      <c r="E2" s="621"/>
      <c r="F2" s="621"/>
      <c r="G2" s="621"/>
      <c r="H2" s="621"/>
      <c r="I2" s="621"/>
      <c r="J2" s="621"/>
    </row>
    <row r="3" spans="1:10" ht="21.75" customHeight="1" thickBot="1">
      <c r="B3" s="156"/>
      <c r="C3" s="156"/>
      <c r="D3" s="156"/>
    </row>
    <row r="4" spans="1:10" ht="37.5" customHeight="1">
      <c r="A4" s="159" t="s">
        <v>24</v>
      </c>
      <c r="B4" s="160" t="s">
        <v>25</v>
      </c>
      <c r="C4" s="160" t="s">
        <v>125</v>
      </c>
      <c r="D4" s="160" t="s">
        <v>26</v>
      </c>
      <c r="E4" s="160" t="s">
        <v>27</v>
      </c>
      <c r="F4" s="160" t="s">
        <v>126</v>
      </c>
      <c r="G4" s="160" t="s">
        <v>213</v>
      </c>
      <c r="H4" s="160" t="s">
        <v>214</v>
      </c>
      <c r="I4" s="160" t="s">
        <v>28</v>
      </c>
      <c r="J4" s="161" t="s">
        <v>29</v>
      </c>
    </row>
    <row r="5" spans="1:10" ht="21.75" customHeight="1">
      <c r="A5" s="622" t="s">
        <v>41</v>
      </c>
      <c r="B5" s="619"/>
      <c r="C5" s="619"/>
      <c r="D5" s="619"/>
      <c r="E5" s="619"/>
      <c r="F5" s="619"/>
      <c r="G5" s="619"/>
      <c r="H5" s="619"/>
      <c r="I5" s="619"/>
      <c r="J5" s="620"/>
    </row>
    <row r="6" spans="1:10" ht="57.75" customHeight="1">
      <c r="A6" s="162" t="s">
        <v>102</v>
      </c>
      <c r="B6" s="163" t="s">
        <v>127</v>
      </c>
      <c r="C6" s="163" t="s">
        <v>128</v>
      </c>
      <c r="D6" s="181" t="s">
        <v>129</v>
      </c>
      <c r="E6" s="163" t="s">
        <v>212</v>
      </c>
      <c r="F6" s="164"/>
      <c r="G6" s="164">
        <v>10</v>
      </c>
      <c r="H6" s="166">
        <v>100</v>
      </c>
      <c r="I6" s="166"/>
      <c r="J6" s="167">
        <f>SUM(F6:H6)</f>
        <v>110</v>
      </c>
    </row>
    <row r="7" spans="1:10" ht="51" customHeight="1">
      <c r="A7" s="162" t="s">
        <v>130</v>
      </c>
      <c r="B7" s="166" t="s">
        <v>131</v>
      </c>
      <c r="C7" s="164" t="s">
        <v>132</v>
      </c>
      <c r="D7" s="164" t="s">
        <v>133</v>
      </c>
      <c r="E7" s="168" t="s">
        <v>134</v>
      </c>
      <c r="F7" s="164"/>
      <c r="G7" s="164">
        <v>10</v>
      </c>
      <c r="H7" s="166">
        <v>70</v>
      </c>
      <c r="I7" s="166"/>
      <c r="J7" s="167">
        <f t="shared" ref="J7:J8" si="0">SUM(F7:H7)</f>
        <v>80</v>
      </c>
    </row>
    <row r="8" spans="1:10" ht="61.5" customHeight="1">
      <c r="A8" s="162" t="s">
        <v>135</v>
      </c>
      <c r="B8" s="166" t="s">
        <v>34</v>
      </c>
      <c r="C8" s="164" t="s">
        <v>35</v>
      </c>
      <c r="D8" s="164" t="s">
        <v>136</v>
      </c>
      <c r="E8" s="168" t="s">
        <v>137</v>
      </c>
      <c r="F8" s="164"/>
      <c r="G8" s="164"/>
      <c r="H8" s="182"/>
      <c r="I8" s="166" t="s">
        <v>138</v>
      </c>
      <c r="J8" s="167">
        <f t="shared" si="0"/>
        <v>0</v>
      </c>
    </row>
    <row r="9" spans="1:10" ht="21.75" customHeight="1">
      <c r="A9" s="162">
        <v>4</v>
      </c>
      <c r="B9" s="166"/>
      <c r="C9" s="164"/>
      <c r="D9" s="164"/>
      <c r="E9" s="168"/>
      <c r="F9" s="164"/>
      <c r="G9" s="165"/>
      <c r="H9" s="169"/>
      <c r="I9" s="166"/>
      <c r="J9" s="167"/>
    </row>
    <row r="10" spans="1:10" ht="21.75" customHeight="1">
      <c r="A10" s="162">
        <v>5</v>
      </c>
      <c r="B10" s="170"/>
      <c r="C10" s="171"/>
      <c r="D10" s="171"/>
      <c r="E10" s="170"/>
      <c r="F10" s="164"/>
      <c r="G10" s="165"/>
      <c r="H10" s="169"/>
      <c r="I10" s="166"/>
      <c r="J10" s="167"/>
    </row>
    <row r="11" spans="1:10" ht="21.75" customHeight="1">
      <c r="A11" s="618" t="s">
        <v>42</v>
      </c>
      <c r="B11" s="619"/>
      <c r="C11" s="619"/>
      <c r="D11" s="619"/>
      <c r="E11" s="619"/>
      <c r="F11" s="619"/>
      <c r="G11" s="619"/>
      <c r="H11" s="619"/>
      <c r="I11" s="619"/>
      <c r="J11" s="620"/>
    </row>
    <row r="12" spans="1:10" ht="29.25" customHeight="1">
      <c r="A12" s="162" t="s">
        <v>102</v>
      </c>
      <c r="B12" s="166" t="s">
        <v>139</v>
      </c>
      <c r="C12" s="164" t="s">
        <v>35</v>
      </c>
      <c r="D12" s="162" t="s">
        <v>140</v>
      </c>
      <c r="E12" s="172" t="s">
        <v>141</v>
      </c>
      <c r="F12" s="162"/>
      <c r="G12" s="173"/>
      <c r="H12" s="174"/>
      <c r="I12" s="175" t="s">
        <v>142</v>
      </c>
      <c r="J12" s="176">
        <v>0</v>
      </c>
    </row>
    <row r="13" spans="1:10" ht="51.75" customHeight="1">
      <c r="A13" s="162">
        <v>2</v>
      </c>
      <c r="B13" s="166" t="s">
        <v>131</v>
      </c>
      <c r="C13" s="164" t="s">
        <v>132</v>
      </c>
      <c r="D13" s="162" t="s">
        <v>143</v>
      </c>
      <c r="E13" s="172" t="s">
        <v>144</v>
      </c>
      <c r="F13" s="162"/>
      <c r="G13" s="173"/>
      <c r="H13" s="174"/>
      <c r="I13" s="175" t="s">
        <v>142</v>
      </c>
      <c r="J13" s="175">
        <v>0</v>
      </c>
    </row>
    <row r="14" spans="1:10" ht="21.75" customHeight="1">
      <c r="A14" s="162"/>
      <c r="B14" s="175"/>
      <c r="C14" s="162"/>
      <c r="D14" s="162"/>
      <c r="E14" s="172"/>
      <c r="F14" s="162"/>
      <c r="G14" s="173"/>
      <c r="H14" s="177"/>
      <c r="I14" s="175"/>
      <c r="J14" s="175"/>
    </row>
    <row r="15" spans="1:10" ht="21.75" customHeight="1" thickBot="1">
      <c r="A15" s="615" t="s">
        <v>37</v>
      </c>
      <c r="B15" s="616"/>
      <c r="C15" s="616"/>
      <c r="D15" s="616"/>
      <c r="E15" s="616"/>
      <c r="F15" s="616"/>
      <c r="G15" s="616"/>
      <c r="H15" s="616"/>
      <c r="I15" s="616"/>
      <c r="J15" s="617"/>
    </row>
    <row r="16" spans="1:10" ht="90">
      <c r="A16" s="164" t="s">
        <v>102</v>
      </c>
      <c r="B16" s="163" t="s">
        <v>145</v>
      </c>
      <c r="C16" s="163" t="s">
        <v>146</v>
      </c>
      <c r="D16" s="181" t="s">
        <v>147</v>
      </c>
      <c r="E16" s="181" t="s">
        <v>148</v>
      </c>
      <c r="F16" s="164"/>
      <c r="G16" s="164">
        <v>10</v>
      </c>
      <c r="H16" s="166">
        <v>100</v>
      </c>
      <c r="I16" s="166"/>
      <c r="J16" s="167">
        <f>SUM(F16:I16)</f>
        <v>110</v>
      </c>
    </row>
    <row r="17" spans="1:10" ht="60">
      <c r="A17" s="164" t="s">
        <v>130</v>
      </c>
      <c r="B17" s="166" t="s">
        <v>149</v>
      </c>
      <c r="C17" s="164" t="s">
        <v>31</v>
      </c>
      <c r="D17" s="164" t="s">
        <v>150</v>
      </c>
      <c r="E17" s="168" t="s">
        <v>151</v>
      </c>
      <c r="F17" s="164"/>
      <c r="G17" s="164">
        <v>10</v>
      </c>
      <c r="H17" s="166">
        <v>70</v>
      </c>
      <c r="I17" s="166"/>
      <c r="J17" s="167">
        <f t="shared" ref="J17:J24" si="1">SUM(F17:I17)</f>
        <v>80</v>
      </c>
    </row>
    <row r="18" spans="1:10" ht="60">
      <c r="A18" s="164" t="s">
        <v>135</v>
      </c>
      <c r="B18" s="166" t="s">
        <v>152</v>
      </c>
      <c r="C18" s="164" t="s">
        <v>153</v>
      </c>
      <c r="D18" s="164" t="s">
        <v>154</v>
      </c>
      <c r="E18" s="168" t="s">
        <v>155</v>
      </c>
      <c r="F18" s="164"/>
      <c r="G18" s="164">
        <v>10</v>
      </c>
      <c r="H18" s="166">
        <v>50</v>
      </c>
      <c r="I18" s="166"/>
      <c r="J18" s="167">
        <f t="shared" si="1"/>
        <v>60</v>
      </c>
    </row>
    <row r="19" spans="1:10" ht="45">
      <c r="A19" s="164">
        <v>4</v>
      </c>
      <c r="B19" s="166" t="s">
        <v>156</v>
      </c>
      <c r="C19" s="164" t="s">
        <v>153</v>
      </c>
      <c r="D19" s="164" t="s">
        <v>157</v>
      </c>
      <c r="E19" s="168" t="s">
        <v>158</v>
      </c>
      <c r="F19" s="164"/>
      <c r="G19" s="164">
        <v>10</v>
      </c>
      <c r="H19" s="166">
        <v>20</v>
      </c>
      <c r="I19" s="166"/>
      <c r="J19" s="167">
        <f t="shared" si="1"/>
        <v>30</v>
      </c>
    </row>
    <row r="20" spans="1:10" ht="45">
      <c r="A20" s="164">
        <v>5</v>
      </c>
      <c r="B20" s="166" t="s">
        <v>99</v>
      </c>
      <c r="C20" s="164" t="s">
        <v>39</v>
      </c>
      <c r="D20" s="164" t="s">
        <v>159</v>
      </c>
      <c r="E20" s="168" t="s">
        <v>160</v>
      </c>
      <c r="F20" s="164"/>
      <c r="G20" s="164">
        <v>10</v>
      </c>
      <c r="H20" s="182"/>
      <c r="I20" s="166"/>
      <c r="J20" s="167">
        <f t="shared" si="1"/>
        <v>10</v>
      </c>
    </row>
    <row r="21" spans="1:10" ht="60">
      <c r="A21" s="164">
        <v>6</v>
      </c>
      <c r="B21" s="166" t="s">
        <v>131</v>
      </c>
      <c r="C21" s="164" t="s">
        <v>132</v>
      </c>
      <c r="D21" s="181" t="s">
        <v>161</v>
      </c>
      <c r="E21" s="168"/>
      <c r="F21" s="164"/>
      <c r="G21" s="164"/>
      <c r="H21" s="166"/>
      <c r="I21" s="166"/>
      <c r="J21" s="167">
        <f t="shared" si="1"/>
        <v>0</v>
      </c>
    </row>
    <row r="22" spans="1:10" ht="45">
      <c r="A22" s="164">
        <v>7</v>
      </c>
      <c r="B22" s="166" t="s">
        <v>103</v>
      </c>
      <c r="C22" s="164" t="s">
        <v>35</v>
      </c>
      <c r="D22" s="181" t="s">
        <v>162</v>
      </c>
      <c r="E22" s="168"/>
      <c r="F22" s="164"/>
      <c r="G22" s="164"/>
      <c r="H22" s="166"/>
      <c r="I22" s="166"/>
      <c r="J22" s="167">
        <f t="shared" si="1"/>
        <v>0</v>
      </c>
    </row>
    <row r="23" spans="1:10" ht="90">
      <c r="A23" s="164">
        <v>8</v>
      </c>
      <c r="B23" s="163" t="s">
        <v>163</v>
      </c>
      <c r="C23" s="163" t="s">
        <v>164</v>
      </c>
      <c r="D23" s="181" t="s">
        <v>165</v>
      </c>
      <c r="E23" s="168"/>
      <c r="F23" s="164"/>
      <c r="G23" s="164"/>
      <c r="H23" s="166"/>
      <c r="I23" s="166"/>
      <c r="J23" s="167">
        <f t="shared" si="1"/>
        <v>0</v>
      </c>
    </row>
    <row r="24" spans="1:10" ht="45">
      <c r="A24" s="164">
        <v>9</v>
      </c>
      <c r="B24" s="163" t="s">
        <v>166</v>
      </c>
      <c r="C24" s="163" t="s">
        <v>167</v>
      </c>
      <c r="D24" s="181" t="s">
        <v>168</v>
      </c>
      <c r="E24" s="168"/>
      <c r="F24" s="164"/>
      <c r="G24" s="164"/>
      <c r="H24" s="166"/>
      <c r="I24" s="166"/>
      <c r="J24" s="167">
        <f t="shared" si="1"/>
        <v>0</v>
      </c>
    </row>
    <row r="25" spans="1:10" ht="21.75" customHeight="1" thickBot="1">
      <c r="A25" s="615" t="s">
        <v>40</v>
      </c>
      <c r="B25" s="616"/>
      <c r="C25" s="616"/>
      <c r="D25" s="616"/>
      <c r="E25" s="616"/>
      <c r="F25" s="616"/>
      <c r="G25" s="616"/>
      <c r="H25" s="616"/>
      <c r="I25" s="616"/>
      <c r="J25" s="617"/>
    </row>
    <row r="26" spans="1:10" ht="45">
      <c r="A26" s="166" t="s">
        <v>102</v>
      </c>
      <c r="B26" s="166" t="s">
        <v>169</v>
      </c>
      <c r="C26" s="164" t="s">
        <v>153</v>
      </c>
      <c r="D26" s="164" t="s">
        <v>170</v>
      </c>
      <c r="E26" s="178" t="s">
        <v>171</v>
      </c>
      <c r="F26" s="179"/>
      <c r="G26" s="179">
        <v>10</v>
      </c>
      <c r="H26" s="179">
        <v>100</v>
      </c>
      <c r="I26" s="179"/>
      <c r="J26" s="180">
        <f>SUM(F26:H26)</f>
        <v>110</v>
      </c>
    </row>
    <row r="27" spans="1:10" ht="45">
      <c r="A27" s="166">
        <v>2</v>
      </c>
      <c r="B27" s="166" t="s">
        <v>172</v>
      </c>
      <c r="C27" s="164" t="s">
        <v>35</v>
      </c>
      <c r="D27" s="164" t="s">
        <v>173</v>
      </c>
      <c r="E27" s="178" t="s">
        <v>174</v>
      </c>
      <c r="F27" s="179"/>
      <c r="G27" s="179"/>
      <c r="H27" s="179"/>
      <c r="I27" s="179"/>
      <c r="J27" s="180">
        <f t="shared" ref="J27:J28" si="2">SUM(F27:H27)</f>
        <v>0</v>
      </c>
    </row>
    <row r="28" spans="1:10" ht="60">
      <c r="A28" s="166">
        <v>3</v>
      </c>
      <c r="B28" s="163" t="s">
        <v>175</v>
      </c>
      <c r="C28" s="163" t="s">
        <v>164</v>
      </c>
      <c r="D28" s="164" t="s">
        <v>176</v>
      </c>
      <c r="E28" s="178"/>
      <c r="F28" s="179"/>
      <c r="G28" s="179"/>
      <c r="H28" s="179"/>
      <c r="I28" s="179"/>
      <c r="J28" s="180">
        <f t="shared" si="2"/>
        <v>0</v>
      </c>
    </row>
    <row r="29" spans="1:10" ht="21.75" customHeight="1">
      <c r="A29" s="166">
        <v>4</v>
      </c>
      <c r="B29" s="166"/>
      <c r="C29" s="164"/>
      <c r="D29" s="164"/>
      <c r="E29" s="178"/>
      <c r="F29" s="179"/>
      <c r="G29" s="179"/>
      <c r="H29" s="179"/>
      <c r="I29" s="179"/>
      <c r="J29" s="180"/>
    </row>
    <row r="30" spans="1:10" ht="21.75" customHeight="1" thickBot="1">
      <c r="A30" s="615" t="s">
        <v>30</v>
      </c>
      <c r="B30" s="616"/>
      <c r="C30" s="616"/>
      <c r="D30" s="616"/>
      <c r="E30" s="616"/>
      <c r="F30" s="616"/>
      <c r="G30" s="616"/>
      <c r="H30" s="616"/>
      <c r="I30" s="616"/>
      <c r="J30" s="617"/>
    </row>
    <row r="31" spans="1:10" ht="60">
      <c r="A31" s="166" t="s">
        <v>102</v>
      </c>
      <c r="B31" s="166" t="s">
        <v>149</v>
      </c>
      <c r="C31" s="164" t="s">
        <v>31</v>
      </c>
      <c r="D31" s="164" t="s">
        <v>177</v>
      </c>
      <c r="E31" s="179" t="s">
        <v>178</v>
      </c>
      <c r="F31" s="179"/>
      <c r="G31" s="179">
        <v>10</v>
      </c>
      <c r="H31" s="179">
        <v>100</v>
      </c>
      <c r="I31" s="179"/>
      <c r="J31" s="180">
        <f>SUM(F31:H31)</f>
        <v>110</v>
      </c>
    </row>
    <row r="32" spans="1:10" ht="60">
      <c r="A32" s="166">
        <v>2</v>
      </c>
      <c r="B32" s="163" t="s">
        <v>179</v>
      </c>
      <c r="C32" s="163" t="s">
        <v>180</v>
      </c>
      <c r="D32" s="181" t="s">
        <v>181</v>
      </c>
      <c r="E32" s="163" t="s">
        <v>182</v>
      </c>
      <c r="F32" s="179"/>
      <c r="G32" s="179">
        <v>10</v>
      </c>
      <c r="H32" s="179">
        <v>70</v>
      </c>
      <c r="I32" s="179"/>
      <c r="J32" s="180">
        <f t="shared" ref="J32:J34" si="3">SUM(F32:H32)</f>
        <v>80</v>
      </c>
    </row>
    <row r="33" spans="1:10" ht="45">
      <c r="A33" s="166">
        <v>3</v>
      </c>
      <c r="B33" s="166" t="s">
        <v>183</v>
      </c>
      <c r="C33" s="163" t="s">
        <v>180</v>
      </c>
      <c r="D33" s="164" t="s">
        <v>184</v>
      </c>
      <c r="E33" s="179" t="s">
        <v>185</v>
      </c>
      <c r="F33" s="179"/>
      <c r="G33" s="179">
        <v>10</v>
      </c>
      <c r="H33" s="179">
        <v>50</v>
      </c>
      <c r="I33" s="179"/>
      <c r="J33" s="180">
        <f t="shared" si="3"/>
        <v>60</v>
      </c>
    </row>
    <row r="34" spans="1:10" ht="45">
      <c r="A34" s="166">
        <v>4</v>
      </c>
      <c r="B34" s="166" t="s">
        <v>186</v>
      </c>
      <c r="C34" s="164" t="s">
        <v>187</v>
      </c>
      <c r="D34" s="164" t="s">
        <v>188</v>
      </c>
      <c r="E34" s="179" t="s">
        <v>189</v>
      </c>
      <c r="F34" s="179"/>
      <c r="G34" s="179"/>
      <c r="H34" s="179"/>
      <c r="I34" s="179"/>
      <c r="J34" s="180">
        <f t="shared" si="3"/>
        <v>0</v>
      </c>
    </row>
    <row r="35" spans="1:10" ht="21.75" customHeight="1">
      <c r="A35" s="166">
        <v>5</v>
      </c>
      <c r="B35" s="164"/>
      <c r="C35" s="164"/>
      <c r="D35" s="164"/>
      <c r="E35" s="179"/>
      <c r="F35" s="179"/>
      <c r="G35" s="179"/>
      <c r="H35" s="179"/>
      <c r="I35" s="179"/>
      <c r="J35" s="180"/>
    </row>
    <row r="36" spans="1:10" ht="21.75" customHeight="1" thickBot="1">
      <c r="A36" s="615" t="s">
        <v>101</v>
      </c>
      <c r="B36" s="616"/>
      <c r="C36" s="616"/>
      <c r="D36" s="616"/>
      <c r="E36" s="616"/>
      <c r="F36" s="616"/>
      <c r="G36" s="616"/>
      <c r="H36" s="616"/>
      <c r="I36" s="616"/>
      <c r="J36" s="617"/>
    </row>
    <row r="37" spans="1:10" ht="60">
      <c r="A37" s="166" t="s">
        <v>102</v>
      </c>
      <c r="B37" s="166" t="s">
        <v>149</v>
      </c>
      <c r="C37" s="164" t="s">
        <v>31</v>
      </c>
      <c r="D37" s="164" t="s">
        <v>190</v>
      </c>
      <c r="E37" s="178" t="s">
        <v>191</v>
      </c>
      <c r="F37" s="179"/>
      <c r="G37" s="179">
        <v>10</v>
      </c>
      <c r="H37" s="179">
        <v>100</v>
      </c>
      <c r="I37" s="179"/>
      <c r="J37" s="180">
        <f>SUM(F37:H37)</f>
        <v>110</v>
      </c>
    </row>
    <row r="38" spans="1:10" ht="60">
      <c r="A38" s="166">
        <v>2</v>
      </c>
      <c r="B38" s="166" t="s">
        <v>131</v>
      </c>
      <c r="C38" s="164" t="s">
        <v>132</v>
      </c>
      <c r="D38" s="181" t="s">
        <v>192</v>
      </c>
      <c r="E38" s="181" t="s">
        <v>193</v>
      </c>
      <c r="F38" s="179"/>
      <c r="G38" s="179">
        <v>10</v>
      </c>
      <c r="H38" s="179">
        <v>70</v>
      </c>
      <c r="I38" s="179"/>
      <c r="J38" s="180">
        <f t="shared" ref="J38:J40" si="4">SUM(F38:H38)</f>
        <v>80</v>
      </c>
    </row>
    <row r="39" spans="1:10" ht="45">
      <c r="A39" s="166">
        <v>3</v>
      </c>
      <c r="B39" s="166" t="s">
        <v>194</v>
      </c>
      <c r="C39" s="164" t="s">
        <v>153</v>
      </c>
      <c r="D39" s="181" t="s">
        <v>195</v>
      </c>
      <c r="E39" s="181" t="s">
        <v>196</v>
      </c>
      <c r="F39" s="179"/>
      <c r="G39" s="179">
        <v>10</v>
      </c>
      <c r="H39" s="179">
        <v>50</v>
      </c>
      <c r="I39" s="179"/>
      <c r="J39" s="180">
        <f t="shared" si="4"/>
        <v>60</v>
      </c>
    </row>
    <row r="40" spans="1:10" ht="45">
      <c r="A40" s="166">
        <v>4</v>
      </c>
      <c r="B40" s="166" t="s">
        <v>186</v>
      </c>
      <c r="C40" s="164" t="s">
        <v>187</v>
      </c>
      <c r="D40" s="164" t="s">
        <v>197</v>
      </c>
      <c r="E40" s="178" t="s">
        <v>198</v>
      </c>
      <c r="F40" s="179"/>
      <c r="G40" s="179">
        <v>10</v>
      </c>
      <c r="H40" s="179">
        <v>20</v>
      </c>
      <c r="I40" s="179"/>
      <c r="J40" s="180">
        <f t="shared" si="4"/>
        <v>30</v>
      </c>
    </row>
    <row r="41" spans="1:10" ht="21.75" customHeight="1">
      <c r="A41" s="166">
        <v>5</v>
      </c>
      <c r="B41" s="164"/>
      <c r="C41" s="164"/>
      <c r="D41" s="164"/>
      <c r="E41" s="179"/>
      <c r="F41" s="179"/>
      <c r="G41" s="179"/>
      <c r="H41" s="179"/>
      <c r="I41" s="179"/>
      <c r="J41" s="180"/>
    </row>
    <row r="42" spans="1:10" ht="21.75" customHeight="1">
      <c r="A42" s="166">
        <v>6</v>
      </c>
      <c r="B42" s="164"/>
      <c r="C42" s="164"/>
      <c r="D42" s="164"/>
      <c r="E42" s="179"/>
      <c r="F42" s="179"/>
      <c r="G42" s="179"/>
      <c r="H42" s="179"/>
      <c r="I42" s="179"/>
      <c r="J42" s="180"/>
    </row>
    <row r="43" spans="1:10" ht="21.75" customHeight="1" thickBot="1">
      <c r="A43" s="615" t="s">
        <v>104</v>
      </c>
      <c r="B43" s="616"/>
      <c r="C43" s="616"/>
      <c r="D43" s="616"/>
      <c r="E43" s="616"/>
      <c r="F43" s="616"/>
      <c r="G43" s="616"/>
      <c r="H43" s="616"/>
      <c r="I43" s="616"/>
      <c r="J43" s="617"/>
    </row>
    <row r="44" spans="1:10" ht="45">
      <c r="A44" s="166" t="s">
        <v>102</v>
      </c>
      <c r="B44" s="164" t="s">
        <v>199</v>
      </c>
      <c r="C44" s="181" t="s">
        <v>180</v>
      </c>
      <c r="D44" s="164" t="s">
        <v>200</v>
      </c>
      <c r="E44" s="183" t="s">
        <v>201</v>
      </c>
      <c r="F44" s="179"/>
      <c r="G44" s="179">
        <v>10</v>
      </c>
      <c r="H44" s="179">
        <v>100</v>
      </c>
      <c r="I44" s="179"/>
      <c r="J44" s="180">
        <f>SUM(F44:H44)</f>
        <v>110</v>
      </c>
    </row>
    <row r="45" spans="1:10" ht="75">
      <c r="A45" s="166">
        <v>2</v>
      </c>
      <c r="B45" s="166" t="s">
        <v>202</v>
      </c>
      <c r="C45" s="164" t="s">
        <v>33</v>
      </c>
      <c r="D45" s="164" t="s">
        <v>203</v>
      </c>
      <c r="E45" s="179" t="s">
        <v>160</v>
      </c>
      <c r="F45" s="179"/>
      <c r="G45" s="179"/>
      <c r="H45" s="179"/>
      <c r="I45" s="179" t="s">
        <v>204</v>
      </c>
      <c r="J45" s="180">
        <f t="shared" ref="J45:J46" si="5">SUM(F45:H45)</f>
        <v>0</v>
      </c>
    </row>
    <row r="46" spans="1:10" ht="45">
      <c r="A46" s="166">
        <v>3</v>
      </c>
      <c r="B46" s="166" t="s">
        <v>100</v>
      </c>
      <c r="C46" s="164" t="s">
        <v>39</v>
      </c>
      <c r="D46" s="164" t="s">
        <v>205</v>
      </c>
      <c r="E46" s="179" t="s">
        <v>206</v>
      </c>
      <c r="F46" s="179"/>
      <c r="G46" s="179"/>
      <c r="H46" s="179"/>
      <c r="I46" s="179" t="s">
        <v>204</v>
      </c>
      <c r="J46" s="180">
        <f t="shared" si="5"/>
        <v>0</v>
      </c>
    </row>
    <row r="47" spans="1:10" ht="21.75" customHeight="1">
      <c r="A47" s="618" t="s">
        <v>36</v>
      </c>
      <c r="B47" s="619"/>
      <c r="C47" s="619"/>
      <c r="D47" s="619"/>
      <c r="E47" s="619"/>
      <c r="F47" s="619"/>
      <c r="G47" s="619"/>
      <c r="H47" s="619"/>
      <c r="I47" s="619"/>
      <c r="J47" s="620"/>
    </row>
    <row r="48" spans="1:10" ht="45">
      <c r="A48" s="164" t="s">
        <v>102</v>
      </c>
      <c r="B48" s="166" t="s">
        <v>32</v>
      </c>
      <c r="C48" s="164" t="s">
        <v>33</v>
      </c>
      <c r="D48" s="164" t="s">
        <v>207</v>
      </c>
      <c r="E48" s="179" t="s">
        <v>208</v>
      </c>
      <c r="F48" s="164"/>
      <c r="G48" s="164">
        <v>10</v>
      </c>
      <c r="H48" s="166">
        <v>100</v>
      </c>
      <c r="I48" s="166"/>
      <c r="J48" s="167">
        <f>SUM(F48:H48)</f>
        <v>110</v>
      </c>
    </row>
    <row r="49" spans="1:10" ht="60">
      <c r="A49" s="164" t="s">
        <v>130</v>
      </c>
      <c r="B49" s="164" t="s">
        <v>209</v>
      </c>
      <c r="C49" s="181" t="s">
        <v>180</v>
      </c>
      <c r="D49" s="164" t="s">
        <v>210</v>
      </c>
      <c r="E49" s="179" t="s">
        <v>211</v>
      </c>
      <c r="F49" s="164"/>
      <c r="G49" s="164">
        <v>10</v>
      </c>
      <c r="H49" s="166">
        <v>70</v>
      </c>
      <c r="I49" s="166"/>
      <c r="J49" s="167">
        <f>SUM(F49:H49)</f>
        <v>80</v>
      </c>
    </row>
    <row r="50" spans="1:10" ht="21.75" customHeight="1"/>
    <row r="51" spans="1:10" ht="21.75" customHeight="1"/>
    <row r="52" spans="1:10" ht="21.75" customHeight="1"/>
    <row r="53" spans="1:10" ht="21.75" customHeight="1"/>
    <row r="54" spans="1:10" ht="21.75" customHeight="1"/>
    <row r="55" spans="1:10" ht="21.75" customHeight="1"/>
    <row r="56" spans="1:10" ht="21.75" customHeight="1"/>
    <row r="57" spans="1:10" ht="21.75" customHeight="1"/>
    <row r="58" spans="1:10" ht="21.75" customHeight="1"/>
    <row r="59" spans="1:10" ht="21.75" customHeight="1"/>
    <row r="60" spans="1:10" ht="21.75" customHeight="1"/>
    <row r="61" spans="1:10" ht="21.75" customHeight="1"/>
    <row r="62" spans="1:10" ht="21.75" customHeight="1"/>
    <row r="63" spans="1:10" ht="21.75" customHeight="1"/>
    <row r="64" spans="1:10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  <row r="93" ht="21.75" customHeight="1"/>
    <row r="94" ht="21.75" customHeight="1"/>
    <row r="95" ht="21.75" customHeight="1"/>
    <row r="96" ht="21.75" customHeight="1"/>
    <row r="97" ht="21.75" customHeight="1"/>
    <row r="98" ht="21.75" customHeight="1"/>
    <row r="99" ht="21.75" customHeight="1"/>
    <row r="100" ht="21.75" customHeight="1"/>
    <row r="101" ht="21.75" customHeight="1"/>
  </sheetData>
  <mergeCells count="9">
    <mergeCell ref="A36:J36"/>
    <mergeCell ref="A43:J43"/>
    <mergeCell ref="A47:J47"/>
    <mergeCell ref="A2:J2"/>
    <mergeCell ref="A5:J5"/>
    <mergeCell ref="A11:J11"/>
    <mergeCell ref="A15:J15"/>
    <mergeCell ref="A25:J25"/>
    <mergeCell ref="A30:J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31"/>
  <sheetViews>
    <sheetView workbookViewId="0">
      <selection activeCell="C53" sqref="C53:C55"/>
    </sheetView>
  </sheetViews>
  <sheetFormatPr defaultRowHeight="15"/>
  <cols>
    <col min="3" max="3" width="11.85546875" customWidth="1"/>
    <col min="4" max="4" width="16" customWidth="1"/>
    <col min="7" max="8" width="10.5703125" customWidth="1"/>
    <col min="12" max="12" width="14.85546875" customWidth="1"/>
  </cols>
  <sheetData>
    <row r="1" spans="1:12" ht="30.75" customHeight="1" thickBot="1">
      <c r="A1" s="724" t="s">
        <v>215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6"/>
    </row>
    <row r="2" spans="1:12" ht="38.25" customHeight="1" thickBot="1">
      <c r="A2" s="724" t="s">
        <v>216</v>
      </c>
      <c r="B2" s="727"/>
      <c r="C2" s="727"/>
      <c r="D2" s="727"/>
      <c r="E2" s="727"/>
      <c r="F2" s="727"/>
      <c r="G2" s="727"/>
      <c r="H2" s="727"/>
      <c r="I2" s="727"/>
      <c r="J2" s="727"/>
      <c r="K2" s="727"/>
      <c r="L2" s="728"/>
    </row>
    <row r="3" spans="1:12" ht="44.25" thickBot="1">
      <c r="A3" s="74" t="s">
        <v>75</v>
      </c>
      <c r="B3" s="75" t="s">
        <v>76</v>
      </c>
      <c r="C3" s="75" t="s">
        <v>77</v>
      </c>
      <c r="D3" s="75" t="s">
        <v>78</v>
      </c>
      <c r="E3" s="76" t="s">
        <v>79</v>
      </c>
      <c r="F3" s="76" t="s">
        <v>80</v>
      </c>
      <c r="G3" s="76" t="s">
        <v>81</v>
      </c>
      <c r="H3" s="160" t="s">
        <v>126</v>
      </c>
      <c r="I3" s="160" t="s">
        <v>213</v>
      </c>
      <c r="J3" s="160" t="s">
        <v>214</v>
      </c>
      <c r="K3" s="160" t="s">
        <v>28</v>
      </c>
      <c r="L3" s="77" t="s">
        <v>82</v>
      </c>
    </row>
    <row r="4" spans="1:12" ht="15.75" thickBot="1">
      <c r="A4" s="672" t="s">
        <v>83</v>
      </c>
      <c r="B4" s="709"/>
      <c r="C4" s="709"/>
      <c r="D4" s="709"/>
      <c r="E4" s="709"/>
      <c r="F4" s="709"/>
      <c r="G4" s="709"/>
      <c r="H4" s="709"/>
      <c r="I4" s="709"/>
      <c r="J4" s="710"/>
      <c r="K4" s="710"/>
      <c r="L4" s="711"/>
    </row>
    <row r="5" spans="1:12">
      <c r="A5" s="698">
        <v>1</v>
      </c>
      <c r="B5" s="638" t="s">
        <v>65</v>
      </c>
      <c r="C5" s="640" t="s">
        <v>15</v>
      </c>
      <c r="D5" s="184" t="s">
        <v>116</v>
      </c>
      <c r="E5" s="718">
        <v>0.46875</v>
      </c>
      <c r="F5" s="722">
        <v>0.5229166666666667</v>
      </c>
      <c r="G5" s="722">
        <f>F5-E5</f>
        <v>5.4166666666666696E-2</v>
      </c>
      <c r="H5" s="720">
        <v>30</v>
      </c>
      <c r="I5" s="694">
        <v>10</v>
      </c>
      <c r="J5" s="716">
        <v>100</v>
      </c>
      <c r="K5" s="716">
        <v>6</v>
      </c>
      <c r="L5" s="723">
        <f>SUM(H5:J5)</f>
        <v>140</v>
      </c>
    </row>
    <row r="6" spans="1:12">
      <c r="A6" s="698"/>
      <c r="B6" s="638"/>
      <c r="C6" s="640"/>
      <c r="D6" s="79" t="s">
        <v>217</v>
      </c>
      <c r="E6" s="718"/>
      <c r="F6" s="722"/>
      <c r="G6" s="722"/>
      <c r="H6" s="720"/>
      <c r="I6" s="694"/>
      <c r="J6" s="701"/>
      <c r="K6" s="701"/>
      <c r="L6" s="721"/>
    </row>
    <row r="7" spans="1:12">
      <c r="A7" s="698"/>
      <c r="B7" s="638"/>
      <c r="C7" s="640"/>
      <c r="D7" s="80" t="s">
        <v>218</v>
      </c>
      <c r="E7" s="718"/>
      <c r="F7" s="722"/>
      <c r="G7" s="722"/>
      <c r="H7" s="720"/>
      <c r="I7" s="694"/>
      <c r="J7" s="702"/>
      <c r="K7" s="702"/>
      <c r="L7" s="721"/>
    </row>
    <row r="8" spans="1:12">
      <c r="A8" s="698">
        <v>2</v>
      </c>
      <c r="B8" s="638" t="s">
        <v>68</v>
      </c>
      <c r="C8" s="640" t="s">
        <v>15</v>
      </c>
      <c r="D8" s="184" t="s">
        <v>119</v>
      </c>
      <c r="E8" s="718">
        <v>0.47222222222222227</v>
      </c>
      <c r="F8" s="722">
        <v>0.60486111111111118</v>
      </c>
      <c r="G8" s="722">
        <f>F8-E8</f>
        <v>0.13263888888888892</v>
      </c>
      <c r="H8" s="720">
        <v>30</v>
      </c>
      <c r="I8" s="694">
        <v>10</v>
      </c>
      <c r="J8" s="700">
        <v>70</v>
      </c>
      <c r="K8" s="700">
        <v>6</v>
      </c>
      <c r="L8" s="723">
        <f>SUM(H8:J8)</f>
        <v>110</v>
      </c>
    </row>
    <row r="9" spans="1:12">
      <c r="A9" s="698"/>
      <c r="B9" s="638"/>
      <c r="C9" s="640"/>
      <c r="D9" s="79" t="s">
        <v>219</v>
      </c>
      <c r="E9" s="718"/>
      <c r="F9" s="722"/>
      <c r="G9" s="722"/>
      <c r="H9" s="720"/>
      <c r="I9" s="694"/>
      <c r="J9" s="701"/>
      <c r="K9" s="701"/>
      <c r="L9" s="721"/>
    </row>
    <row r="10" spans="1:12">
      <c r="A10" s="698"/>
      <c r="B10" s="638"/>
      <c r="C10" s="640"/>
      <c r="D10" s="80" t="s">
        <v>220</v>
      </c>
      <c r="E10" s="718"/>
      <c r="F10" s="722"/>
      <c r="G10" s="722"/>
      <c r="H10" s="720"/>
      <c r="I10" s="694"/>
      <c r="J10" s="702"/>
      <c r="K10" s="702"/>
      <c r="L10" s="721"/>
    </row>
    <row r="11" spans="1:12">
      <c r="A11" s="698"/>
      <c r="B11" s="638"/>
      <c r="C11" s="640"/>
      <c r="D11" s="184"/>
      <c r="E11" s="718"/>
      <c r="F11" s="722"/>
      <c r="G11" s="722"/>
      <c r="H11" s="720"/>
      <c r="I11" s="694"/>
      <c r="J11" s="188"/>
      <c r="K11" s="188"/>
      <c r="L11" s="721"/>
    </row>
    <row r="12" spans="1:12">
      <c r="A12" s="698"/>
      <c r="B12" s="638"/>
      <c r="C12" s="640"/>
      <c r="D12" s="79"/>
      <c r="E12" s="718"/>
      <c r="F12" s="722"/>
      <c r="G12" s="722"/>
      <c r="H12" s="720"/>
      <c r="I12" s="694"/>
      <c r="J12" s="188"/>
      <c r="K12" s="188"/>
      <c r="L12" s="721"/>
    </row>
    <row r="13" spans="1:12">
      <c r="A13" s="698"/>
      <c r="B13" s="638"/>
      <c r="C13" s="640"/>
      <c r="D13" s="80"/>
      <c r="E13" s="718"/>
      <c r="F13" s="722"/>
      <c r="G13" s="722"/>
      <c r="H13" s="720"/>
      <c r="I13" s="694"/>
      <c r="J13" s="188"/>
      <c r="K13" s="188"/>
      <c r="L13" s="721"/>
    </row>
    <row r="14" spans="1:12">
      <c r="A14" s="698"/>
      <c r="B14" s="638"/>
      <c r="C14" s="640"/>
      <c r="D14" s="184"/>
      <c r="E14" s="718"/>
      <c r="F14" s="722"/>
      <c r="G14" s="722"/>
      <c r="H14" s="720"/>
      <c r="I14" s="694"/>
      <c r="J14" s="188"/>
      <c r="K14" s="188"/>
      <c r="L14" s="721"/>
    </row>
    <row r="15" spans="1:12">
      <c r="A15" s="698"/>
      <c r="B15" s="638"/>
      <c r="C15" s="640"/>
      <c r="D15" s="79"/>
      <c r="E15" s="718"/>
      <c r="F15" s="722"/>
      <c r="G15" s="722"/>
      <c r="H15" s="720"/>
      <c r="I15" s="694"/>
      <c r="J15" s="188"/>
      <c r="K15" s="188"/>
      <c r="L15" s="721"/>
    </row>
    <row r="16" spans="1:12">
      <c r="A16" s="698"/>
      <c r="B16" s="638"/>
      <c r="C16" s="640"/>
      <c r="D16" s="80"/>
      <c r="E16" s="718"/>
      <c r="F16" s="722"/>
      <c r="G16" s="722"/>
      <c r="H16" s="720"/>
      <c r="I16" s="694"/>
      <c r="J16" s="188"/>
      <c r="K16" s="188"/>
      <c r="L16" s="721"/>
    </row>
    <row r="17" spans="1:12">
      <c r="A17" s="698"/>
      <c r="B17" s="638"/>
      <c r="C17" s="640"/>
      <c r="D17" s="184"/>
      <c r="E17" s="718"/>
      <c r="F17" s="722"/>
      <c r="G17" s="722"/>
      <c r="H17" s="720"/>
      <c r="I17" s="694"/>
      <c r="J17" s="188"/>
      <c r="K17" s="188"/>
      <c r="L17" s="721"/>
    </row>
    <row r="18" spans="1:12">
      <c r="A18" s="698"/>
      <c r="B18" s="638"/>
      <c r="C18" s="640"/>
      <c r="D18" s="79"/>
      <c r="E18" s="718"/>
      <c r="F18" s="722"/>
      <c r="G18" s="722"/>
      <c r="H18" s="720"/>
      <c r="I18" s="694"/>
      <c r="J18" s="188"/>
      <c r="K18" s="188"/>
      <c r="L18" s="721"/>
    </row>
    <row r="19" spans="1:12" ht="15.75" thickBot="1">
      <c r="A19" s="698"/>
      <c r="B19" s="638"/>
      <c r="C19" s="640"/>
      <c r="D19" s="80"/>
      <c r="E19" s="718"/>
      <c r="F19" s="722"/>
      <c r="G19" s="722"/>
      <c r="H19" s="720"/>
      <c r="I19" s="694"/>
      <c r="J19" s="188"/>
      <c r="K19" s="188"/>
      <c r="L19" s="721"/>
    </row>
    <row r="20" spans="1:12" ht="15.75" thickBot="1">
      <c r="A20" s="672" t="s">
        <v>86</v>
      </c>
      <c r="B20" s="709"/>
      <c r="C20" s="709"/>
      <c r="D20" s="709"/>
      <c r="E20" s="709"/>
      <c r="F20" s="709"/>
      <c r="G20" s="709"/>
      <c r="H20" s="709"/>
      <c r="I20" s="709"/>
      <c r="J20" s="710"/>
      <c r="K20" s="710"/>
      <c r="L20" s="711"/>
    </row>
    <row r="21" spans="1:12">
      <c r="A21" s="636">
        <v>1</v>
      </c>
      <c r="B21" s="633" t="s">
        <v>221</v>
      </c>
      <c r="C21" s="683" t="s">
        <v>17</v>
      </c>
      <c r="D21" s="185" t="s">
        <v>222</v>
      </c>
      <c r="E21" s="642">
        <v>0.47222222222222227</v>
      </c>
      <c r="F21" s="644">
        <v>0.49444444444444446</v>
      </c>
      <c r="G21" s="644">
        <f>F21-E21</f>
        <v>2.2222222222222199E-2</v>
      </c>
      <c r="H21" s="629">
        <v>25</v>
      </c>
      <c r="I21" s="631">
        <v>10</v>
      </c>
      <c r="J21" s="668">
        <v>100</v>
      </c>
      <c r="K21" s="668">
        <v>6</v>
      </c>
      <c r="L21" s="717">
        <f>SUM(H21:J21)</f>
        <v>135</v>
      </c>
    </row>
    <row r="22" spans="1:12">
      <c r="A22" s="636"/>
      <c r="B22" s="633"/>
      <c r="C22" s="683"/>
      <c r="D22" s="60" t="s">
        <v>223</v>
      </c>
      <c r="E22" s="642"/>
      <c r="F22" s="644"/>
      <c r="G22" s="644"/>
      <c r="H22" s="629"/>
      <c r="I22" s="631"/>
      <c r="J22" s="624"/>
      <c r="K22" s="624"/>
      <c r="L22" s="680"/>
    </row>
    <row r="23" spans="1:12">
      <c r="A23" s="636"/>
      <c r="B23" s="633"/>
      <c r="C23" s="683"/>
      <c r="D23" s="61" t="s">
        <v>224</v>
      </c>
      <c r="E23" s="642"/>
      <c r="F23" s="644"/>
      <c r="G23" s="644"/>
      <c r="H23" s="629"/>
      <c r="I23" s="631"/>
      <c r="J23" s="625"/>
      <c r="K23" s="625"/>
      <c r="L23" s="680"/>
    </row>
    <row r="24" spans="1:12">
      <c r="A24" s="636">
        <v>2</v>
      </c>
      <c r="B24" s="633" t="s">
        <v>225</v>
      </c>
      <c r="C24" s="683" t="s">
        <v>17</v>
      </c>
      <c r="D24" s="185" t="s">
        <v>226</v>
      </c>
      <c r="E24" s="642">
        <v>0.46875</v>
      </c>
      <c r="F24" s="644">
        <v>0.51041666666666663</v>
      </c>
      <c r="G24" s="644">
        <f>F24-E24</f>
        <v>4.166666666666663E-2</v>
      </c>
      <c r="H24" s="629">
        <v>30</v>
      </c>
      <c r="I24" s="631">
        <v>10</v>
      </c>
      <c r="J24" s="623">
        <v>70</v>
      </c>
      <c r="K24" s="623">
        <v>6</v>
      </c>
      <c r="L24" s="717">
        <f t="shared" ref="L24" si="0">SUM(H24:J24)</f>
        <v>110</v>
      </c>
    </row>
    <row r="25" spans="1:12">
      <c r="A25" s="636"/>
      <c r="B25" s="633"/>
      <c r="C25" s="683"/>
      <c r="D25" s="60" t="s">
        <v>227</v>
      </c>
      <c r="E25" s="642"/>
      <c r="F25" s="644"/>
      <c r="G25" s="644"/>
      <c r="H25" s="629"/>
      <c r="I25" s="631"/>
      <c r="J25" s="624"/>
      <c r="K25" s="624"/>
      <c r="L25" s="680"/>
    </row>
    <row r="26" spans="1:12">
      <c r="A26" s="636"/>
      <c r="B26" s="633"/>
      <c r="C26" s="683"/>
      <c r="D26" s="61" t="s">
        <v>228</v>
      </c>
      <c r="E26" s="642"/>
      <c r="F26" s="644"/>
      <c r="G26" s="644"/>
      <c r="H26" s="629"/>
      <c r="I26" s="631"/>
      <c r="J26" s="625"/>
      <c r="K26" s="625"/>
      <c r="L26" s="680"/>
    </row>
    <row r="27" spans="1:12">
      <c r="A27" s="698">
        <v>3</v>
      </c>
      <c r="B27" s="638" t="s">
        <v>229</v>
      </c>
      <c r="C27" s="640" t="s">
        <v>17</v>
      </c>
      <c r="D27" s="184" t="s">
        <v>230</v>
      </c>
      <c r="E27" s="718">
        <v>0.47916666666666669</v>
      </c>
      <c r="F27" s="644">
        <v>0.5229166666666667</v>
      </c>
      <c r="G27" s="644">
        <f t="shared" ref="G27" si="1">F27-E27</f>
        <v>4.3750000000000011E-2</v>
      </c>
      <c r="H27" s="693">
        <v>25</v>
      </c>
      <c r="I27" s="694">
        <v>10</v>
      </c>
      <c r="J27" s="700">
        <v>50</v>
      </c>
      <c r="K27" s="700">
        <v>6</v>
      </c>
      <c r="L27" s="717">
        <f t="shared" ref="L27" si="2">SUM(H27:J27)</f>
        <v>85</v>
      </c>
    </row>
    <row r="28" spans="1:12">
      <c r="A28" s="698"/>
      <c r="B28" s="638"/>
      <c r="C28" s="640"/>
      <c r="D28" s="79" t="s">
        <v>231</v>
      </c>
      <c r="E28" s="718"/>
      <c r="F28" s="644"/>
      <c r="G28" s="644"/>
      <c r="H28" s="693"/>
      <c r="I28" s="694"/>
      <c r="J28" s="701"/>
      <c r="K28" s="701"/>
      <c r="L28" s="680"/>
    </row>
    <row r="29" spans="1:12">
      <c r="A29" s="706"/>
      <c r="B29" s="648"/>
      <c r="C29" s="649"/>
      <c r="D29" s="79" t="s">
        <v>232</v>
      </c>
      <c r="E29" s="719"/>
      <c r="F29" s="644"/>
      <c r="G29" s="644"/>
      <c r="H29" s="704"/>
      <c r="I29" s="700"/>
      <c r="J29" s="702"/>
      <c r="K29" s="702"/>
      <c r="L29" s="680"/>
    </row>
    <row r="30" spans="1:12">
      <c r="A30" s="698">
        <v>4</v>
      </c>
      <c r="B30" s="638" t="s">
        <v>233</v>
      </c>
      <c r="C30" s="640" t="s">
        <v>17</v>
      </c>
      <c r="D30" s="184" t="s">
        <v>234</v>
      </c>
      <c r="E30" s="718">
        <v>0.47569444444444442</v>
      </c>
      <c r="F30" s="644">
        <v>0.5229166666666667</v>
      </c>
      <c r="G30" s="644">
        <f t="shared" ref="G30" si="3">F30-E30</f>
        <v>4.7222222222222276E-2</v>
      </c>
      <c r="H30" s="693">
        <v>25</v>
      </c>
      <c r="I30" s="694">
        <v>10</v>
      </c>
      <c r="J30" s="700">
        <v>20</v>
      </c>
      <c r="K30" s="700">
        <v>6</v>
      </c>
      <c r="L30" s="717">
        <f t="shared" ref="L30" si="4">SUM(H30:J30)</f>
        <v>55</v>
      </c>
    </row>
    <row r="31" spans="1:12">
      <c r="A31" s="698"/>
      <c r="B31" s="638"/>
      <c r="C31" s="640"/>
      <c r="D31" s="79" t="s">
        <v>235</v>
      </c>
      <c r="E31" s="718"/>
      <c r="F31" s="644"/>
      <c r="G31" s="644"/>
      <c r="H31" s="693"/>
      <c r="I31" s="694"/>
      <c r="J31" s="701"/>
      <c r="K31" s="701"/>
      <c r="L31" s="680"/>
    </row>
    <row r="32" spans="1:12">
      <c r="A32" s="706"/>
      <c r="B32" s="648"/>
      <c r="C32" s="649"/>
      <c r="D32" s="79" t="s">
        <v>236</v>
      </c>
      <c r="E32" s="719"/>
      <c r="F32" s="644"/>
      <c r="G32" s="644"/>
      <c r="H32" s="704"/>
      <c r="I32" s="700"/>
      <c r="J32" s="702"/>
      <c r="K32" s="702"/>
      <c r="L32" s="680"/>
    </row>
    <row r="33" spans="1:12">
      <c r="A33" s="698"/>
      <c r="B33" s="638"/>
      <c r="C33" s="640"/>
      <c r="D33" s="184"/>
      <c r="E33" s="718"/>
      <c r="F33" s="644"/>
      <c r="G33" s="644"/>
      <c r="H33" s="693"/>
      <c r="I33" s="694"/>
      <c r="J33" s="188"/>
      <c r="K33" s="188"/>
      <c r="L33" s="634"/>
    </row>
    <row r="34" spans="1:12">
      <c r="A34" s="698"/>
      <c r="B34" s="638"/>
      <c r="C34" s="640"/>
      <c r="D34" s="79"/>
      <c r="E34" s="718"/>
      <c r="F34" s="644"/>
      <c r="G34" s="644"/>
      <c r="H34" s="693"/>
      <c r="I34" s="694"/>
      <c r="J34" s="188"/>
      <c r="K34" s="188"/>
      <c r="L34" s="634"/>
    </row>
    <row r="35" spans="1:12" ht="15.75" thickBot="1">
      <c r="A35" s="706"/>
      <c r="B35" s="648"/>
      <c r="C35" s="649"/>
      <c r="D35" s="79"/>
      <c r="E35" s="719"/>
      <c r="F35" s="644"/>
      <c r="G35" s="644"/>
      <c r="H35" s="704"/>
      <c r="I35" s="700"/>
      <c r="J35" s="190"/>
      <c r="K35" s="190"/>
      <c r="L35" s="635"/>
    </row>
    <row r="36" spans="1:12" ht="15.75" thickBot="1">
      <c r="A36" s="672" t="s">
        <v>88</v>
      </c>
      <c r="B36" s="709"/>
      <c r="C36" s="709"/>
      <c r="D36" s="709"/>
      <c r="E36" s="709"/>
      <c r="F36" s="709"/>
      <c r="G36" s="709"/>
      <c r="H36" s="709"/>
      <c r="I36" s="709"/>
      <c r="J36" s="710"/>
      <c r="K36" s="710"/>
      <c r="L36" s="711"/>
    </row>
    <row r="37" spans="1:12">
      <c r="A37" s="712">
        <v>1</v>
      </c>
      <c r="B37" s="686" t="s">
        <v>237</v>
      </c>
      <c r="C37" s="687" t="s">
        <v>17</v>
      </c>
      <c r="D37" s="83" t="s">
        <v>238</v>
      </c>
      <c r="E37" s="713">
        <v>0.47916666666666669</v>
      </c>
      <c r="F37" s="714">
        <v>0.56319444444444444</v>
      </c>
      <c r="G37" s="714">
        <f>F37-E37</f>
        <v>8.4027777777777757E-2</v>
      </c>
      <c r="H37" s="715">
        <v>30</v>
      </c>
      <c r="I37" s="702">
        <v>10</v>
      </c>
      <c r="J37" s="716">
        <v>100</v>
      </c>
      <c r="K37" s="716">
        <v>7</v>
      </c>
      <c r="L37" s="705">
        <f>SUM(H37:J37)</f>
        <v>140</v>
      </c>
    </row>
    <row r="38" spans="1:12">
      <c r="A38" s="698"/>
      <c r="B38" s="638"/>
      <c r="C38" s="640"/>
      <c r="D38" s="83" t="s">
        <v>239</v>
      </c>
      <c r="E38" s="699"/>
      <c r="F38" s="697"/>
      <c r="G38" s="697"/>
      <c r="H38" s="693"/>
      <c r="I38" s="694"/>
      <c r="J38" s="701"/>
      <c r="K38" s="701"/>
      <c r="L38" s="634"/>
    </row>
    <row r="39" spans="1:12">
      <c r="A39" s="698"/>
      <c r="B39" s="638"/>
      <c r="C39" s="640"/>
      <c r="D39" s="84" t="s">
        <v>240</v>
      </c>
      <c r="E39" s="699"/>
      <c r="F39" s="697"/>
      <c r="G39" s="697"/>
      <c r="H39" s="693"/>
      <c r="I39" s="694"/>
      <c r="J39" s="702"/>
      <c r="K39" s="702"/>
      <c r="L39" s="634"/>
    </row>
    <row r="40" spans="1:12">
      <c r="A40" s="698">
        <v>2</v>
      </c>
      <c r="B40" s="638" t="s">
        <v>62</v>
      </c>
      <c r="C40" s="640" t="s">
        <v>46</v>
      </c>
      <c r="D40" s="186" t="s">
        <v>241</v>
      </c>
      <c r="E40" s="699">
        <v>0.47569444444444442</v>
      </c>
      <c r="F40" s="697">
        <v>0.56319444444444444</v>
      </c>
      <c r="G40" s="697">
        <f>F40-E40</f>
        <v>8.7500000000000022E-2</v>
      </c>
      <c r="H40" s="693">
        <v>25</v>
      </c>
      <c r="I40" s="694">
        <v>10</v>
      </c>
      <c r="J40" s="700">
        <v>70</v>
      </c>
      <c r="K40" s="700">
        <v>7</v>
      </c>
      <c r="L40" s="705">
        <f t="shared" ref="L40" si="5">SUM(H40:J40)</f>
        <v>105</v>
      </c>
    </row>
    <row r="41" spans="1:12">
      <c r="A41" s="698"/>
      <c r="B41" s="638"/>
      <c r="C41" s="640"/>
      <c r="D41" s="83" t="s">
        <v>242</v>
      </c>
      <c r="E41" s="699"/>
      <c r="F41" s="697"/>
      <c r="G41" s="697"/>
      <c r="H41" s="693"/>
      <c r="I41" s="694"/>
      <c r="J41" s="701"/>
      <c r="K41" s="701"/>
      <c r="L41" s="634"/>
    </row>
    <row r="42" spans="1:12">
      <c r="A42" s="698"/>
      <c r="B42" s="638"/>
      <c r="C42" s="640"/>
      <c r="D42" s="84" t="s">
        <v>243</v>
      </c>
      <c r="E42" s="699"/>
      <c r="F42" s="697"/>
      <c r="G42" s="697"/>
      <c r="H42" s="693"/>
      <c r="I42" s="694"/>
      <c r="J42" s="702"/>
      <c r="K42" s="702"/>
      <c r="L42" s="634"/>
    </row>
    <row r="43" spans="1:12">
      <c r="A43" s="698">
        <v>3</v>
      </c>
      <c r="B43" s="638" t="s">
        <v>244</v>
      </c>
      <c r="C43" s="640" t="s">
        <v>17</v>
      </c>
      <c r="D43" s="186" t="s">
        <v>245</v>
      </c>
      <c r="E43" s="699">
        <v>0.47222222222222227</v>
      </c>
      <c r="F43" s="697">
        <v>0.56597222222222221</v>
      </c>
      <c r="G43" s="697">
        <f>F43-E43</f>
        <v>9.3749999999999944E-2</v>
      </c>
      <c r="H43" s="693">
        <v>30</v>
      </c>
      <c r="I43" s="694">
        <v>10</v>
      </c>
      <c r="J43" s="700">
        <v>50</v>
      </c>
      <c r="K43" s="700">
        <v>7</v>
      </c>
      <c r="L43" s="705">
        <f t="shared" ref="L43" si="6">SUM(H43:J43)</f>
        <v>90</v>
      </c>
    </row>
    <row r="44" spans="1:12">
      <c r="A44" s="698"/>
      <c r="B44" s="638"/>
      <c r="C44" s="640"/>
      <c r="D44" s="83" t="s">
        <v>246</v>
      </c>
      <c r="E44" s="699"/>
      <c r="F44" s="697"/>
      <c r="G44" s="697"/>
      <c r="H44" s="693"/>
      <c r="I44" s="694"/>
      <c r="J44" s="701"/>
      <c r="K44" s="701"/>
      <c r="L44" s="634"/>
    </row>
    <row r="45" spans="1:12">
      <c r="A45" s="698"/>
      <c r="B45" s="638"/>
      <c r="C45" s="640"/>
      <c r="D45" s="84" t="s">
        <v>247</v>
      </c>
      <c r="E45" s="699"/>
      <c r="F45" s="697"/>
      <c r="G45" s="697"/>
      <c r="H45" s="693"/>
      <c r="I45" s="694"/>
      <c r="J45" s="702"/>
      <c r="K45" s="702"/>
      <c r="L45" s="634"/>
    </row>
    <row r="46" spans="1:12">
      <c r="A46" s="698">
        <v>4</v>
      </c>
      <c r="B46" s="638" t="s">
        <v>248</v>
      </c>
      <c r="C46" s="640" t="s">
        <v>249</v>
      </c>
      <c r="D46" s="186" t="s">
        <v>117</v>
      </c>
      <c r="E46" s="699">
        <v>0.46875</v>
      </c>
      <c r="F46" s="697">
        <v>0.58194444444444449</v>
      </c>
      <c r="G46" s="697">
        <f>F46-E46</f>
        <v>0.11319444444444449</v>
      </c>
      <c r="H46" s="693">
        <v>30</v>
      </c>
      <c r="I46" s="694">
        <v>10</v>
      </c>
      <c r="J46" s="700">
        <v>20</v>
      </c>
      <c r="K46" s="700">
        <v>7</v>
      </c>
      <c r="L46" s="705">
        <f t="shared" ref="L46" si="7">SUM(H46:J46)</f>
        <v>60</v>
      </c>
    </row>
    <row r="47" spans="1:12">
      <c r="A47" s="698"/>
      <c r="B47" s="638"/>
      <c r="C47" s="640"/>
      <c r="D47" s="83" t="s">
        <v>118</v>
      </c>
      <c r="E47" s="699"/>
      <c r="F47" s="697"/>
      <c r="G47" s="697"/>
      <c r="H47" s="693"/>
      <c r="I47" s="694"/>
      <c r="J47" s="701"/>
      <c r="K47" s="701"/>
      <c r="L47" s="634"/>
    </row>
    <row r="48" spans="1:12">
      <c r="A48" s="706"/>
      <c r="B48" s="648"/>
      <c r="C48" s="649"/>
      <c r="D48" s="83" t="s">
        <v>250</v>
      </c>
      <c r="E48" s="707"/>
      <c r="F48" s="708"/>
      <c r="G48" s="708"/>
      <c r="H48" s="704"/>
      <c r="I48" s="700"/>
      <c r="J48" s="702"/>
      <c r="K48" s="702"/>
      <c r="L48" s="634"/>
    </row>
    <row r="49" spans="1:12">
      <c r="A49" s="698"/>
      <c r="B49" s="638"/>
      <c r="C49" s="640"/>
      <c r="D49" s="186"/>
      <c r="E49" s="699"/>
      <c r="F49" s="697"/>
      <c r="G49" s="697"/>
      <c r="H49" s="693"/>
      <c r="I49" s="694"/>
      <c r="J49" s="188"/>
      <c r="K49" s="188"/>
      <c r="L49" s="634"/>
    </row>
    <row r="50" spans="1:12">
      <c r="A50" s="698"/>
      <c r="B50" s="638"/>
      <c r="C50" s="640"/>
      <c r="D50" s="83"/>
      <c r="E50" s="699"/>
      <c r="F50" s="697"/>
      <c r="G50" s="697"/>
      <c r="H50" s="693"/>
      <c r="I50" s="694"/>
      <c r="J50" s="188"/>
      <c r="K50" s="188"/>
      <c r="L50" s="634"/>
    </row>
    <row r="51" spans="1:12" ht="15.75" thickBot="1">
      <c r="A51" s="706"/>
      <c r="B51" s="648"/>
      <c r="C51" s="649"/>
      <c r="D51" s="83"/>
      <c r="E51" s="707"/>
      <c r="F51" s="708"/>
      <c r="G51" s="708"/>
      <c r="H51" s="704"/>
      <c r="I51" s="700"/>
      <c r="J51" s="190"/>
      <c r="K51" s="190"/>
      <c r="L51" s="635"/>
    </row>
    <row r="52" spans="1:12" ht="18.75" thickBot="1">
      <c r="A52" s="657" t="s">
        <v>91</v>
      </c>
      <c r="B52" s="658"/>
      <c r="C52" s="658"/>
      <c r="D52" s="658"/>
      <c r="E52" s="658"/>
      <c r="F52" s="658"/>
      <c r="G52" s="658"/>
      <c r="H52" s="658"/>
      <c r="I52" s="658"/>
      <c r="J52" s="658"/>
      <c r="K52" s="658"/>
      <c r="L52" s="659"/>
    </row>
    <row r="53" spans="1:12">
      <c r="A53" s="685">
        <v>1</v>
      </c>
      <c r="B53" s="686" t="s">
        <v>251</v>
      </c>
      <c r="C53" s="703" t="s">
        <v>17</v>
      </c>
      <c r="D53" s="85" t="s">
        <v>252</v>
      </c>
      <c r="E53" s="688">
        <v>0.47569444444444442</v>
      </c>
      <c r="F53" s="689">
        <v>0.51736111111111105</v>
      </c>
      <c r="G53" s="689">
        <f>F53-E53</f>
        <v>4.166666666666663E-2</v>
      </c>
      <c r="H53" s="690">
        <v>25</v>
      </c>
      <c r="I53" s="625">
        <v>10</v>
      </c>
      <c r="J53" s="668">
        <v>100</v>
      </c>
      <c r="K53" s="668">
        <v>7</v>
      </c>
      <c r="L53" s="684">
        <f>SUM(H53:J53)</f>
        <v>135</v>
      </c>
    </row>
    <row r="54" spans="1:12">
      <c r="A54" s="636"/>
      <c r="B54" s="638"/>
      <c r="C54" s="695"/>
      <c r="D54" s="99" t="s">
        <v>253</v>
      </c>
      <c r="E54" s="681"/>
      <c r="F54" s="644"/>
      <c r="G54" s="644"/>
      <c r="H54" s="629"/>
      <c r="I54" s="631"/>
      <c r="J54" s="624"/>
      <c r="K54" s="624"/>
      <c r="L54" s="680"/>
    </row>
    <row r="55" spans="1:12">
      <c r="A55" s="636"/>
      <c r="B55" s="638"/>
      <c r="C55" s="695"/>
      <c r="D55" s="100" t="s">
        <v>254</v>
      </c>
      <c r="E55" s="681"/>
      <c r="F55" s="644"/>
      <c r="G55" s="644"/>
      <c r="H55" s="629"/>
      <c r="I55" s="631"/>
      <c r="J55" s="625"/>
      <c r="K55" s="625"/>
      <c r="L55" s="680"/>
    </row>
    <row r="56" spans="1:12" ht="25.5">
      <c r="A56" s="636">
        <v>2</v>
      </c>
      <c r="B56" s="638" t="s">
        <v>255</v>
      </c>
      <c r="C56" s="695" t="s">
        <v>46</v>
      </c>
      <c r="D56" s="187" t="s">
        <v>256</v>
      </c>
      <c r="E56" s="681">
        <v>0.47222222222222227</v>
      </c>
      <c r="F56" s="644">
        <v>0.51944444444444449</v>
      </c>
      <c r="G56" s="644">
        <f>F56-E56</f>
        <v>4.7222222222222221E-2</v>
      </c>
      <c r="H56" s="629">
        <v>15</v>
      </c>
      <c r="I56" s="631">
        <v>10</v>
      </c>
      <c r="J56" s="623">
        <v>70</v>
      </c>
      <c r="K56" s="623">
        <v>7</v>
      </c>
      <c r="L56" s="684">
        <f t="shared" ref="L56" si="8">SUM(H56:J56)</f>
        <v>95</v>
      </c>
    </row>
    <row r="57" spans="1:12">
      <c r="A57" s="636"/>
      <c r="B57" s="638"/>
      <c r="C57" s="695"/>
      <c r="D57" s="99" t="s">
        <v>257</v>
      </c>
      <c r="E57" s="681"/>
      <c r="F57" s="644"/>
      <c r="G57" s="644"/>
      <c r="H57" s="629"/>
      <c r="I57" s="631"/>
      <c r="J57" s="624"/>
      <c r="K57" s="624"/>
      <c r="L57" s="680"/>
    </row>
    <row r="58" spans="1:12">
      <c r="A58" s="636"/>
      <c r="B58" s="638"/>
      <c r="C58" s="695"/>
      <c r="D58" s="100" t="s">
        <v>258</v>
      </c>
      <c r="E58" s="681"/>
      <c r="F58" s="644"/>
      <c r="G58" s="644"/>
      <c r="H58" s="629"/>
      <c r="I58" s="631"/>
      <c r="J58" s="625"/>
      <c r="K58" s="625"/>
      <c r="L58" s="680"/>
    </row>
    <row r="59" spans="1:12">
      <c r="A59" s="698">
        <v>3</v>
      </c>
      <c r="B59" s="638" t="s">
        <v>259</v>
      </c>
      <c r="C59" s="695" t="s">
        <v>249</v>
      </c>
      <c r="D59" s="186" t="s">
        <v>260</v>
      </c>
      <c r="E59" s="699">
        <v>0.47916666666666669</v>
      </c>
      <c r="F59" s="697">
        <v>0.57013888888888886</v>
      </c>
      <c r="G59" s="697">
        <f>F59-E59</f>
        <v>9.0972222222222177E-2</v>
      </c>
      <c r="H59" s="693">
        <v>30</v>
      </c>
      <c r="I59" s="694">
        <v>10</v>
      </c>
      <c r="J59" s="700">
        <v>50</v>
      </c>
      <c r="K59" s="700">
        <v>7</v>
      </c>
      <c r="L59" s="684">
        <f t="shared" ref="L59" si="9">SUM(H59:J59)</f>
        <v>90</v>
      </c>
    </row>
    <row r="60" spans="1:12">
      <c r="A60" s="698"/>
      <c r="B60" s="638"/>
      <c r="C60" s="695"/>
      <c r="D60" s="83" t="s">
        <v>261</v>
      </c>
      <c r="E60" s="699"/>
      <c r="F60" s="697"/>
      <c r="G60" s="697"/>
      <c r="H60" s="693"/>
      <c r="I60" s="694"/>
      <c r="J60" s="701"/>
      <c r="K60" s="701"/>
      <c r="L60" s="680"/>
    </row>
    <row r="61" spans="1:12">
      <c r="A61" s="698"/>
      <c r="B61" s="638"/>
      <c r="C61" s="695"/>
      <c r="D61" s="84" t="s">
        <v>262</v>
      </c>
      <c r="E61" s="699"/>
      <c r="F61" s="697"/>
      <c r="G61" s="697"/>
      <c r="H61" s="693"/>
      <c r="I61" s="694"/>
      <c r="J61" s="702"/>
      <c r="K61" s="702"/>
      <c r="L61" s="680"/>
    </row>
    <row r="62" spans="1:12">
      <c r="A62" s="698">
        <v>4</v>
      </c>
      <c r="B62" s="638" t="s">
        <v>263</v>
      </c>
      <c r="C62" s="695" t="s">
        <v>249</v>
      </c>
      <c r="D62" s="186" t="s">
        <v>120</v>
      </c>
      <c r="E62" s="699">
        <v>0.46875</v>
      </c>
      <c r="F62" s="697">
        <v>0.58194444444444449</v>
      </c>
      <c r="G62" s="697">
        <f>F62-E62</f>
        <v>0.11319444444444449</v>
      </c>
      <c r="H62" s="693">
        <v>30</v>
      </c>
      <c r="I62" s="694">
        <v>10</v>
      </c>
      <c r="J62" s="700">
        <v>20</v>
      </c>
      <c r="K62" s="700">
        <v>7</v>
      </c>
      <c r="L62" s="684">
        <f t="shared" ref="L62" si="10">SUM(H62:J62)</f>
        <v>60</v>
      </c>
    </row>
    <row r="63" spans="1:12">
      <c r="A63" s="698"/>
      <c r="B63" s="638"/>
      <c r="C63" s="695"/>
      <c r="D63" s="83" t="s">
        <v>122</v>
      </c>
      <c r="E63" s="699"/>
      <c r="F63" s="697"/>
      <c r="G63" s="697"/>
      <c r="H63" s="693"/>
      <c r="I63" s="694"/>
      <c r="J63" s="701"/>
      <c r="K63" s="701"/>
      <c r="L63" s="680"/>
    </row>
    <row r="64" spans="1:12">
      <c r="A64" s="698"/>
      <c r="B64" s="638"/>
      <c r="C64" s="695"/>
      <c r="D64" s="84" t="s">
        <v>121</v>
      </c>
      <c r="E64" s="699"/>
      <c r="F64" s="697"/>
      <c r="G64" s="697"/>
      <c r="H64" s="693"/>
      <c r="I64" s="694"/>
      <c r="J64" s="702"/>
      <c r="K64" s="702"/>
      <c r="L64" s="680"/>
    </row>
    <row r="65" spans="1:12">
      <c r="A65" s="636"/>
      <c r="B65" s="638"/>
      <c r="C65" s="695"/>
      <c r="D65" s="187"/>
      <c r="E65" s="681"/>
      <c r="F65" s="697"/>
      <c r="G65" s="697"/>
      <c r="H65" s="693"/>
      <c r="I65" s="631"/>
      <c r="J65" s="189"/>
      <c r="K65" s="189"/>
      <c r="L65" s="634"/>
    </row>
    <row r="66" spans="1:12">
      <c r="A66" s="636"/>
      <c r="B66" s="638"/>
      <c r="C66" s="695"/>
      <c r="D66" s="99"/>
      <c r="E66" s="681"/>
      <c r="F66" s="697"/>
      <c r="G66" s="697"/>
      <c r="H66" s="693"/>
      <c r="I66" s="631"/>
      <c r="J66" s="189"/>
      <c r="K66" s="189"/>
      <c r="L66" s="634"/>
    </row>
    <row r="67" spans="1:12" ht="15.75" thickBot="1">
      <c r="A67" s="647"/>
      <c r="B67" s="648"/>
      <c r="C67" s="696"/>
      <c r="D67" s="99"/>
      <c r="E67" s="682"/>
      <c r="F67" s="697"/>
      <c r="G67" s="697"/>
      <c r="H67" s="693"/>
      <c r="I67" s="623"/>
      <c r="J67" s="191"/>
      <c r="K67" s="191"/>
      <c r="L67" s="635"/>
    </row>
    <row r="68" spans="1:12" ht="18.75" thickBot="1">
      <c r="A68" s="672" t="s">
        <v>110</v>
      </c>
      <c r="B68" s="673"/>
      <c r="C68" s="673"/>
      <c r="D68" s="673"/>
      <c r="E68" s="673"/>
      <c r="F68" s="673"/>
      <c r="G68" s="673"/>
      <c r="H68" s="673"/>
      <c r="I68" s="673"/>
      <c r="J68" s="674"/>
      <c r="K68" s="674"/>
      <c r="L68" s="675"/>
    </row>
    <row r="69" spans="1:12">
      <c r="A69" s="685">
        <v>1</v>
      </c>
      <c r="B69" s="686" t="s">
        <v>264</v>
      </c>
      <c r="C69" s="687" t="s">
        <v>72</v>
      </c>
      <c r="D69" s="85" t="s">
        <v>123</v>
      </c>
      <c r="E69" s="692">
        <v>0.46875</v>
      </c>
      <c r="F69" s="689">
        <v>0.6118055555555556</v>
      </c>
      <c r="G69" s="689">
        <f>F69-E69</f>
        <v>0.1430555555555556</v>
      </c>
      <c r="H69" s="690">
        <v>25</v>
      </c>
      <c r="I69" s="625">
        <v>10</v>
      </c>
      <c r="J69" s="668">
        <v>100</v>
      </c>
      <c r="K69" s="668">
        <v>9</v>
      </c>
      <c r="L69" s="684">
        <f>SUM(H69:J69)</f>
        <v>135</v>
      </c>
    </row>
    <row r="70" spans="1:12">
      <c r="A70" s="636"/>
      <c r="B70" s="638"/>
      <c r="C70" s="640"/>
      <c r="D70" s="60" t="s">
        <v>265</v>
      </c>
      <c r="E70" s="642"/>
      <c r="F70" s="644"/>
      <c r="G70" s="644"/>
      <c r="H70" s="629"/>
      <c r="I70" s="631"/>
      <c r="J70" s="624"/>
      <c r="K70" s="624"/>
      <c r="L70" s="680"/>
    </row>
    <row r="71" spans="1:12">
      <c r="A71" s="636"/>
      <c r="B71" s="638"/>
      <c r="C71" s="640"/>
      <c r="D71" s="61" t="s">
        <v>266</v>
      </c>
      <c r="E71" s="642"/>
      <c r="F71" s="644"/>
      <c r="G71" s="644"/>
      <c r="H71" s="629"/>
      <c r="I71" s="631"/>
      <c r="J71" s="625"/>
      <c r="K71" s="625"/>
      <c r="L71" s="680"/>
    </row>
    <row r="72" spans="1:12">
      <c r="A72" s="636"/>
      <c r="B72" s="638"/>
      <c r="C72" s="640"/>
      <c r="D72" s="187"/>
      <c r="E72" s="642"/>
      <c r="F72" s="644"/>
      <c r="G72" s="644"/>
      <c r="H72" s="629"/>
      <c r="I72" s="631"/>
      <c r="J72" s="189"/>
      <c r="K72" s="189"/>
      <c r="L72" s="680"/>
    </row>
    <row r="73" spans="1:12">
      <c r="A73" s="636"/>
      <c r="B73" s="638"/>
      <c r="C73" s="640"/>
      <c r="D73" s="60"/>
      <c r="E73" s="642"/>
      <c r="F73" s="644"/>
      <c r="G73" s="644"/>
      <c r="H73" s="629"/>
      <c r="I73" s="631"/>
      <c r="J73" s="189"/>
      <c r="K73" s="189"/>
      <c r="L73" s="680"/>
    </row>
    <row r="74" spans="1:12">
      <c r="A74" s="647"/>
      <c r="B74" s="648"/>
      <c r="C74" s="649"/>
      <c r="D74" s="60"/>
      <c r="E74" s="650"/>
      <c r="F74" s="651"/>
      <c r="G74" s="651"/>
      <c r="H74" s="630"/>
      <c r="I74" s="623"/>
      <c r="J74" s="191"/>
      <c r="K74" s="191"/>
      <c r="L74" s="691"/>
    </row>
    <row r="75" spans="1:12">
      <c r="A75" s="636"/>
      <c r="B75" s="638"/>
      <c r="C75" s="640"/>
      <c r="D75" s="187"/>
      <c r="E75" s="642"/>
      <c r="F75" s="644"/>
      <c r="G75" s="644"/>
      <c r="H75" s="629"/>
      <c r="I75" s="631"/>
      <c r="J75" s="189"/>
      <c r="K75" s="189"/>
      <c r="L75" s="680"/>
    </row>
    <row r="76" spans="1:12">
      <c r="A76" s="636"/>
      <c r="B76" s="638"/>
      <c r="C76" s="640"/>
      <c r="D76" s="60"/>
      <c r="E76" s="642"/>
      <c r="F76" s="644"/>
      <c r="G76" s="644"/>
      <c r="H76" s="629"/>
      <c r="I76" s="631"/>
      <c r="J76" s="189"/>
      <c r="K76" s="189"/>
      <c r="L76" s="680"/>
    </row>
    <row r="77" spans="1:12">
      <c r="A77" s="647"/>
      <c r="B77" s="648"/>
      <c r="C77" s="649"/>
      <c r="D77" s="60"/>
      <c r="E77" s="650"/>
      <c r="F77" s="651"/>
      <c r="G77" s="651"/>
      <c r="H77" s="630"/>
      <c r="I77" s="623"/>
      <c r="J77" s="191"/>
      <c r="K77" s="191"/>
      <c r="L77" s="691"/>
    </row>
    <row r="78" spans="1:12">
      <c r="A78" s="636"/>
      <c r="B78" s="638"/>
      <c r="C78" s="640"/>
      <c r="D78" s="187"/>
      <c r="E78" s="642"/>
      <c r="F78" s="644"/>
      <c r="G78" s="644"/>
      <c r="H78" s="629"/>
      <c r="I78" s="631"/>
      <c r="J78" s="189"/>
      <c r="K78" s="189"/>
      <c r="L78" s="680"/>
    </row>
    <row r="79" spans="1:12">
      <c r="A79" s="636"/>
      <c r="B79" s="638"/>
      <c r="C79" s="640"/>
      <c r="D79" s="60"/>
      <c r="E79" s="642"/>
      <c r="F79" s="644"/>
      <c r="G79" s="644"/>
      <c r="H79" s="629"/>
      <c r="I79" s="631"/>
      <c r="J79" s="189"/>
      <c r="K79" s="189"/>
      <c r="L79" s="680"/>
    </row>
    <row r="80" spans="1:12">
      <c r="A80" s="647"/>
      <c r="B80" s="648"/>
      <c r="C80" s="649"/>
      <c r="D80" s="60"/>
      <c r="E80" s="650"/>
      <c r="F80" s="651"/>
      <c r="G80" s="651"/>
      <c r="H80" s="630"/>
      <c r="I80" s="623"/>
      <c r="J80" s="191"/>
      <c r="K80" s="191"/>
      <c r="L80" s="691"/>
    </row>
    <row r="81" spans="1:12">
      <c r="A81" s="636"/>
      <c r="B81" s="638"/>
      <c r="C81" s="640"/>
      <c r="D81" s="187"/>
      <c r="E81" s="642"/>
      <c r="F81" s="644"/>
      <c r="G81" s="644"/>
      <c r="H81" s="629"/>
      <c r="I81" s="631"/>
      <c r="J81" s="189"/>
      <c r="K81" s="189"/>
      <c r="L81" s="680"/>
    </row>
    <row r="82" spans="1:12">
      <c r="A82" s="636"/>
      <c r="B82" s="638"/>
      <c r="C82" s="640"/>
      <c r="D82" s="60"/>
      <c r="E82" s="642"/>
      <c r="F82" s="644"/>
      <c r="G82" s="644"/>
      <c r="H82" s="629"/>
      <c r="I82" s="631"/>
      <c r="J82" s="189"/>
      <c r="K82" s="189"/>
      <c r="L82" s="680"/>
    </row>
    <row r="83" spans="1:12" ht="15.75" thickBot="1">
      <c r="A83" s="647"/>
      <c r="B83" s="648"/>
      <c r="C83" s="649"/>
      <c r="D83" s="60"/>
      <c r="E83" s="650"/>
      <c r="F83" s="651"/>
      <c r="G83" s="651"/>
      <c r="H83" s="630"/>
      <c r="I83" s="623"/>
      <c r="J83" s="191"/>
      <c r="K83" s="191"/>
      <c r="L83" s="691"/>
    </row>
    <row r="84" spans="1:12" ht="18.75" thickBot="1">
      <c r="A84" s="672" t="s">
        <v>92</v>
      </c>
      <c r="B84" s="673"/>
      <c r="C84" s="673"/>
      <c r="D84" s="673"/>
      <c r="E84" s="673"/>
      <c r="F84" s="673"/>
      <c r="G84" s="673"/>
      <c r="H84" s="673"/>
      <c r="I84" s="673"/>
      <c r="J84" s="674"/>
      <c r="K84" s="674"/>
      <c r="L84" s="675"/>
    </row>
    <row r="85" spans="1:12">
      <c r="A85" s="685">
        <v>1</v>
      </c>
      <c r="B85" s="686" t="s">
        <v>69</v>
      </c>
      <c r="C85" s="687" t="s">
        <v>72</v>
      </c>
      <c r="D85" s="85" t="s">
        <v>267</v>
      </c>
      <c r="E85" s="688">
        <v>0.47222222222222227</v>
      </c>
      <c r="F85" s="689">
        <v>0.56597222222222221</v>
      </c>
      <c r="G85" s="689">
        <f>F85-E85</f>
        <v>9.3749999999999944E-2</v>
      </c>
      <c r="H85" s="690">
        <v>30</v>
      </c>
      <c r="I85" s="625">
        <v>10</v>
      </c>
      <c r="J85" s="668">
        <v>100</v>
      </c>
      <c r="K85" s="668">
        <v>11</v>
      </c>
      <c r="L85" s="684">
        <f>SUM(H85:J85)</f>
        <v>140</v>
      </c>
    </row>
    <row r="86" spans="1:12">
      <c r="A86" s="636"/>
      <c r="B86" s="638"/>
      <c r="C86" s="640"/>
      <c r="D86" s="60" t="s">
        <v>268</v>
      </c>
      <c r="E86" s="681"/>
      <c r="F86" s="644"/>
      <c r="G86" s="644"/>
      <c r="H86" s="629"/>
      <c r="I86" s="631"/>
      <c r="J86" s="624"/>
      <c r="K86" s="624"/>
      <c r="L86" s="680"/>
    </row>
    <row r="87" spans="1:12">
      <c r="A87" s="636"/>
      <c r="B87" s="638"/>
      <c r="C87" s="640"/>
      <c r="D87" s="61" t="s">
        <v>269</v>
      </c>
      <c r="E87" s="681"/>
      <c r="F87" s="644"/>
      <c r="G87" s="644"/>
      <c r="H87" s="629"/>
      <c r="I87" s="631"/>
      <c r="J87" s="625"/>
      <c r="K87" s="625"/>
      <c r="L87" s="680"/>
    </row>
    <row r="88" spans="1:12">
      <c r="A88" s="636">
        <v>2</v>
      </c>
      <c r="B88" s="638" t="s">
        <v>270</v>
      </c>
      <c r="C88" s="640" t="s">
        <v>271</v>
      </c>
      <c r="D88" s="187" t="s">
        <v>272</v>
      </c>
      <c r="E88" s="681">
        <v>0.47569444444444442</v>
      </c>
      <c r="F88" s="644">
        <v>0.6</v>
      </c>
      <c r="G88" s="644">
        <f>F88-E88</f>
        <v>0.12430555555555556</v>
      </c>
      <c r="H88" s="629">
        <v>30</v>
      </c>
      <c r="I88" s="631">
        <v>10</v>
      </c>
      <c r="J88" s="623">
        <v>70</v>
      </c>
      <c r="K88" s="623">
        <v>11</v>
      </c>
      <c r="L88" s="684">
        <f t="shared" ref="L88" si="11">SUM(H88:J88)</f>
        <v>110</v>
      </c>
    </row>
    <row r="89" spans="1:12">
      <c r="A89" s="636"/>
      <c r="B89" s="638"/>
      <c r="C89" s="640"/>
      <c r="D89" s="60" t="s">
        <v>273</v>
      </c>
      <c r="E89" s="681"/>
      <c r="F89" s="644"/>
      <c r="G89" s="644"/>
      <c r="H89" s="629"/>
      <c r="I89" s="631"/>
      <c r="J89" s="624"/>
      <c r="K89" s="624"/>
      <c r="L89" s="680"/>
    </row>
    <row r="90" spans="1:12">
      <c r="A90" s="636"/>
      <c r="B90" s="638"/>
      <c r="C90" s="640"/>
      <c r="D90" s="61" t="s">
        <v>274</v>
      </c>
      <c r="E90" s="681"/>
      <c r="F90" s="644"/>
      <c r="G90" s="644"/>
      <c r="H90" s="629"/>
      <c r="I90" s="631"/>
      <c r="J90" s="625"/>
      <c r="K90" s="625"/>
      <c r="L90" s="680"/>
    </row>
    <row r="91" spans="1:12">
      <c r="A91" s="636">
        <v>3</v>
      </c>
      <c r="B91" s="633" t="s">
        <v>275</v>
      </c>
      <c r="C91" s="683" t="s">
        <v>271</v>
      </c>
      <c r="D91" s="187" t="s">
        <v>276</v>
      </c>
      <c r="E91" s="681">
        <v>0.46875</v>
      </c>
      <c r="F91" s="644">
        <v>0.59652777777777777</v>
      </c>
      <c r="G91" s="644">
        <f>F91-E91</f>
        <v>0.12777777777777777</v>
      </c>
      <c r="H91" s="629">
        <v>25</v>
      </c>
      <c r="I91" s="631">
        <v>10</v>
      </c>
      <c r="J91" s="623">
        <v>50</v>
      </c>
      <c r="K91" s="623">
        <v>11</v>
      </c>
      <c r="L91" s="684">
        <f t="shared" ref="L91" si="12">SUM(H91:J91)</f>
        <v>85</v>
      </c>
    </row>
    <row r="92" spans="1:12">
      <c r="A92" s="636"/>
      <c r="B92" s="633"/>
      <c r="C92" s="683"/>
      <c r="D92" s="60" t="s">
        <v>277</v>
      </c>
      <c r="E92" s="681"/>
      <c r="F92" s="644"/>
      <c r="G92" s="644"/>
      <c r="H92" s="629"/>
      <c r="I92" s="631"/>
      <c r="J92" s="624"/>
      <c r="K92" s="624"/>
      <c r="L92" s="680"/>
    </row>
    <row r="93" spans="1:12">
      <c r="A93" s="636"/>
      <c r="B93" s="633"/>
      <c r="C93" s="683"/>
      <c r="D93" s="61" t="s">
        <v>278</v>
      </c>
      <c r="E93" s="681"/>
      <c r="F93" s="644"/>
      <c r="G93" s="644"/>
      <c r="H93" s="629"/>
      <c r="I93" s="631"/>
      <c r="J93" s="625"/>
      <c r="K93" s="625"/>
      <c r="L93" s="680"/>
    </row>
    <row r="94" spans="1:12">
      <c r="A94" s="636"/>
      <c r="B94" s="638"/>
      <c r="C94" s="640"/>
      <c r="D94" s="187"/>
      <c r="E94" s="681"/>
      <c r="F94" s="644"/>
      <c r="G94" s="644"/>
      <c r="H94" s="629"/>
      <c r="I94" s="631" t="s">
        <v>38</v>
      </c>
      <c r="J94" s="189"/>
      <c r="K94" s="189"/>
      <c r="L94" s="680"/>
    </row>
    <row r="95" spans="1:12">
      <c r="A95" s="636"/>
      <c r="B95" s="638"/>
      <c r="C95" s="640"/>
      <c r="D95" s="60"/>
      <c r="E95" s="681"/>
      <c r="F95" s="644"/>
      <c r="G95" s="644"/>
      <c r="H95" s="629"/>
      <c r="I95" s="631"/>
      <c r="J95" s="189"/>
      <c r="K95" s="189"/>
      <c r="L95" s="680"/>
    </row>
    <row r="96" spans="1:12">
      <c r="A96" s="636"/>
      <c r="B96" s="638"/>
      <c r="C96" s="640"/>
      <c r="D96" s="61"/>
      <c r="E96" s="681"/>
      <c r="F96" s="644"/>
      <c r="G96" s="644"/>
      <c r="H96" s="629"/>
      <c r="I96" s="631"/>
      <c r="J96" s="189"/>
      <c r="K96" s="189"/>
      <c r="L96" s="680"/>
    </row>
    <row r="97" spans="1:12">
      <c r="A97" s="636"/>
      <c r="B97" s="638"/>
      <c r="C97" s="640"/>
      <c r="D97" s="187"/>
      <c r="E97" s="681"/>
      <c r="F97" s="644"/>
      <c r="G97" s="644"/>
      <c r="H97" s="629"/>
      <c r="I97" s="631" t="s">
        <v>38</v>
      </c>
      <c r="J97" s="189"/>
      <c r="K97" s="189"/>
      <c r="L97" s="634"/>
    </row>
    <row r="98" spans="1:12">
      <c r="A98" s="636"/>
      <c r="B98" s="638"/>
      <c r="C98" s="640"/>
      <c r="D98" s="60"/>
      <c r="E98" s="681"/>
      <c r="F98" s="644"/>
      <c r="G98" s="644"/>
      <c r="H98" s="629"/>
      <c r="I98" s="631"/>
      <c r="J98" s="189"/>
      <c r="K98" s="189"/>
      <c r="L98" s="634"/>
    </row>
    <row r="99" spans="1:12" ht="15.75" thickBot="1">
      <c r="A99" s="647"/>
      <c r="B99" s="648"/>
      <c r="C99" s="649"/>
      <c r="D99" s="60"/>
      <c r="E99" s="682"/>
      <c r="F99" s="651"/>
      <c r="G99" s="651"/>
      <c r="H99" s="630"/>
      <c r="I99" s="623"/>
      <c r="J99" s="191"/>
      <c r="K99" s="191"/>
      <c r="L99" s="635"/>
    </row>
    <row r="100" spans="1:12" ht="18.75" thickBot="1">
      <c r="A100" s="672" t="s">
        <v>94</v>
      </c>
      <c r="B100" s="673"/>
      <c r="C100" s="673"/>
      <c r="D100" s="673"/>
      <c r="E100" s="673"/>
      <c r="F100" s="673"/>
      <c r="G100" s="673"/>
      <c r="H100" s="673"/>
      <c r="I100" s="673"/>
      <c r="J100" s="674"/>
      <c r="K100" s="674"/>
      <c r="L100" s="675"/>
    </row>
    <row r="101" spans="1:12">
      <c r="A101" s="660">
        <v>1</v>
      </c>
      <c r="B101" s="661" t="s">
        <v>279</v>
      </c>
      <c r="C101" s="661" t="s">
        <v>15</v>
      </c>
      <c r="D101" s="64" t="s">
        <v>280</v>
      </c>
      <c r="E101" s="676">
        <v>0.47222222222222227</v>
      </c>
      <c r="F101" s="676">
        <v>0.5708333333333333</v>
      </c>
      <c r="G101" s="676">
        <f>F101-E101</f>
        <v>9.8611111111111038E-2</v>
      </c>
      <c r="H101" s="677">
        <v>25</v>
      </c>
      <c r="I101" s="678">
        <v>10</v>
      </c>
      <c r="J101" s="626">
        <v>100</v>
      </c>
      <c r="K101" s="626">
        <v>7</v>
      </c>
      <c r="L101" s="654">
        <f>SUM(H101:J101)</f>
        <v>135</v>
      </c>
    </row>
    <row r="102" spans="1:12">
      <c r="A102" s="636"/>
      <c r="B102" s="638"/>
      <c r="C102" s="638"/>
      <c r="D102" s="60" t="s">
        <v>281</v>
      </c>
      <c r="E102" s="669"/>
      <c r="F102" s="669"/>
      <c r="G102" s="669"/>
      <c r="H102" s="632"/>
      <c r="I102" s="633"/>
      <c r="J102" s="627"/>
      <c r="K102" s="627"/>
      <c r="L102" s="655"/>
    </row>
    <row r="103" spans="1:12" ht="15.75" thickBot="1">
      <c r="A103" s="636"/>
      <c r="B103" s="638"/>
      <c r="C103" s="638"/>
      <c r="D103" s="61" t="s">
        <v>282</v>
      </c>
      <c r="E103" s="669"/>
      <c r="F103" s="669"/>
      <c r="G103" s="669"/>
      <c r="H103" s="632"/>
      <c r="I103" s="633"/>
      <c r="J103" s="628"/>
      <c r="K103" s="628"/>
      <c r="L103" s="655"/>
    </row>
    <row r="104" spans="1:12">
      <c r="A104" s="636">
        <v>2</v>
      </c>
      <c r="B104" s="638" t="s">
        <v>85</v>
      </c>
      <c r="C104" s="638" t="s">
        <v>283</v>
      </c>
      <c r="D104" s="85" t="s">
        <v>284</v>
      </c>
      <c r="E104" s="669">
        <v>0.46875</v>
      </c>
      <c r="F104" s="669">
        <v>0.58611111111111114</v>
      </c>
      <c r="G104" s="669">
        <f>F104-E104</f>
        <v>0.11736111111111114</v>
      </c>
      <c r="H104" s="632">
        <v>30</v>
      </c>
      <c r="I104" s="633">
        <v>10</v>
      </c>
      <c r="J104" s="679">
        <v>70</v>
      </c>
      <c r="K104" s="679">
        <v>7</v>
      </c>
      <c r="L104" s="654">
        <f>SUM(H104:J104)</f>
        <v>110</v>
      </c>
    </row>
    <row r="105" spans="1:12">
      <c r="A105" s="636"/>
      <c r="B105" s="638"/>
      <c r="C105" s="638"/>
      <c r="D105" s="60" t="s">
        <v>285</v>
      </c>
      <c r="E105" s="669"/>
      <c r="F105" s="669"/>
      <c r="G105" s="669"/>
      <c r="H105" s="632"/>
      <c r="I105" s="633"/>
      <c r="J105" s="627"/>
      <c r="K105" s="627"/>
      <c r="L105" s="655"/>
    </row>
    <row r="106" spans="1:12">
      <c r="A106" s="636"/>
      <c r="B106" s="638"/>
      <c r="C106" s="638"/>
      <c r="D106" s="61" t="s">
        <v>286</v>
      </c>
      <c r="E106" s="669"/>
      <c r="F106" s="669"/>
      <c r="G106" s="669"/>
      <c r="H106" s="632"/>
      <c r="I106" s="633"/>
      <c r="J106" s="628"/>
      <c r="K106" s="628"/>
      <c r="L106" s="655"/>
    </row>
    <row r="107" spans="1:12">
      <c r="A107" s="636"/>
      <c r="B107" s="638"/>
      <c r="C107" s="638"/>
      <c r="D107" s="85"/>
      <c r="E107" s="669"/>
      <c r="F107" s="669"/>
      <c r="G107" s="669"/>
      <c r="H107" s="632"/>
      <c r="I107" s="633"/>
      <c r="J107" s="192"/>
      <c r="K107" s="192"/>
      <c r="L107" s="655"/>
    </row>
    <row r="108" spans="1:12">
      <c r="A108" s="636"/>
      <c r="B108" s="638"/>
      <c r="C108" s="638"/>
      <c r="D108" s="60"/>
      <c r="E108" s="669"/>
      <c r="F108" s="669"/>
      <c r="G108" s="669"/>
      <c r="H108" s="632"/>
      <c r="I108" s="633"/>
      <c r="J108" s="192"/>
      <c r="K108" s="192"/>
      <c r="L108" s="655"/>
    </row>
    <row r="109" spans="1:12">
      <c r="A109" s="636"/>
      <c r="B109" s="638"/>
      <c r="C109" s="638"/>
      <c r="D109" s="61"/>
      <c r="E109" s="669"/>
      <c r="F109" s="669"/>
      <c r="G109" s="669"/>
      <c r="H109" s="632"/>
      <c r="I109" s="633"/>
      <c r="J109" s="192"/>
      <c r="K109" s="192"/>
      <c r="L109" s="655"/>
    </row>
    <row r="110" spans="1:12">
      <c r="A110" s="636"/>
      <c r="B110" s="638"/>
      <c r="C110" s="638"/>
      <c r="D110" s="85"/>
      <c r="E110" s="669"/>
      <c r="F110" s="669"/>
      <c r="G110" s="669"/>
      <c r="H110" s="632"/>
      <c r="I110" s="633"/>
      <c r="J110" s="192"/>
      <c r="K110" s="192"/>
      <c r="L110" s="655"/>
    </row>
    <row r="111" spans="1:12">
      <c r="A111" s="636"/>
      <c r="B111" s="638"/>
      <c r="C111" s="638"/>
      <c r="D111" s="60"/>
      <c r="E111" s="669"/>
      <c r="F111" s="669"/>
      <c r="G111" s="669"/>
      <c r="H111" s="632"/>
      <c r="I111" s="633"/>
      <c r="J111" s="192"/>
      <c r="K111" s="192"/>
      <c r="L111" s="655"/>
    </row>
    <row r="112" spans="1:12">
      <c r="A112" s="636"/>
      <c r="B112" s="638"/>
      <c r="C112" s="638"/>
      <c r="D112" s="61"/>
      <c r="E112" s="669"/>
      <c r="F112" s="669"/>
      <c r="G112" s="669"/>
      <c r="H112" s="632"/>
      <c r="I112" s="633"/>
      <c r="J112" s="192"/>
      <c r="K112" s="192"/>
      <c r="L112" s="655"/>
    </row>
    <row r="113" spans="1:12">
      <c r="A113" s="636"/>
      <c r="B113" s="638"/>
      <c r="C113" s="638"/>
      <c r="D113" s="85"/>
      <c r="E113" s="669"/>
      <c r="F113" s="669"/>
      <c r="G113" s="669"/>
      <c r="H113" s="632"/>
      <c r="I113" s="633"/>
      <c r="J113" s="192"/>
      <c r="K113" s="192"/>
      <c r="L113" s="655"/>
    </row>
    <row r="114" spans="1:12">
      <c r="A114" s="636"/>
      <c r="B114" s="638"/>
      <c r="C114" s="638"/>
      <c r="D114" s="60"/>
      <c r="E114" s="669"/>
      <c r="F114" s="669"/>
      <c r="G114" s="669"/>
      <c r="H114" s="632"/>
      <c r="I114" s="633"/>
      <c r="J114" s="192"/>
      <c r="K114" s="192"/>
      <c r="L114" s="655"/>
    </row>
    <row r="115" spans="1:12" ht="15.75" thickBot="1">
      <c r="A115" s="637"/>
      <c r="B115" s="639"/>
      <c r="C115" s="639"/>
      <c r="D115" s="63"/>
      <c r="E115" s="670"/>
      <c r="F115" s="670"/>
      <c r="G115" s="670"/>
      <c r="H115" s="671"/>
      <c r="I115" s="656"/>
      <c r="J115" s="193"/>
      <c r="K115" s="193"/>
      <c r="L115" s="667"/>
    </row>
    <row r="116" spans="1:12" ht="18.75" thickBot="1">
      <c r="A116" s="657" t="s">
        <v>95</v>
      </c>
      <c r="B116" s="658"/>
      <c r="C116" s="658"/>
      <c r="D116" s="658"/>
      <c r="E116" s="658"/>
      <c r="F116" s="658"/>
      <c r="G116" s="658"/>
      <c r="H116" s="658"/>
      <c r="I116" s="658"/>
      <c r="J116" s="658"/>
      <c r="K116" s="658"/>
      <c r="L116" s="659"/>
    </row>
    <row r="117" spans="1:12">
      <c r="A117" s="660">
        <v>1</v>
      </c>
      <c r="B117" s="661" t="s">
        <v>96</v>
      </c>
      <c r="C117" s="662" t="s">
        <v>45</v>
      </c>
      <c r="D117" s="64" t="s">
        <v>287</v>
      </c>
      <c r="E117" s="663">
        <v>0.46875</v>
      </c>
      <c r="F117" s="664">
        <v>0.57916666666666672</v>
      </c>
      <c r="G117" s="664">
        <f>F117-E117</f>
        <v>0.11041666666666672</v>
      </c>
      <c r="H117" s="665">
        <v>30</v>
      </c>
      <c r="I117" s="666">
        <v>10</v>
      </c>
      <c r="J117" s="668">
        <v>100</v>
      </c>
      <c r="K117" s="668">
        <v>9</v>
      </c>
      <c r="L117" s="654">
        <f>SUM(H117:J117)</f>
        <v>140</v>
      </c>
    </row>
    <row r="118" spans="1:12">
      <c r="A118" s="636"/>
      <c r="B118" s="638"/>
      <c r="C118" s="640"/>
      <c r="D118" s="60" t="s">
        <v>288</v>
      </c>
      <c r="E118" s="642"/>
      <c r="F118" s="644"/>
      <c r="G118" s="644"/>
      <c r="H118" s="629"/>
      <c r="I118" s="631"/>
      <c r="J118" s="624"/>
      <c r="K118" s="624"/>
      <c r="L118" s="655"/>
    </row>
    <row r="119" spans="1:12" ht="15.75" thickBot="1">
      <c r="A119" s="636"/>
      <c r="B119" s="638"/>
      <c r="C119" s="640"/>
      <c r="D119" s="61" t="s">
        <v>289</v>
      </c>
      <c r="E119" s="642"/>
      <c r="F119" s="644"/>
      <c r="G119" s="644"/>
      <c r="H119" s="629"/>
      <c r="I119" s="631"/>
      <c r="J119" s="625"/>
      <c r="K119" s="625"/>
      <c r="L119" s="655"/>
    </row>
    <row r="120" spans="1:12" ht="25.5">
      <c r="A120" s="636">
        <v>2</v>
      </c>
      <c r="B120" s="638" t="s">
        <v>84</v>
      </c>
      <c r="C120" s="640" t="s">
        <v>72</v>
      </c>
      <c r="D120" s="187" t="s">
        <v>290</v>
      </c>
      <c r="E120" s="642">
        <v>0.47222222222222227</v>
      </c>
      <c r="F120" s="644">
        <v>0.59861111111111109</v>
      </c>
      <c r="G120" s="644">
        <f>F120-E120</f>
        <v>0.12638888888888883</v>
      </c>
      <c r="H120" s="629">
        <v>30</v>
      </c>
      <c r="I120" s="631">
        <v>10</v>
      </c>
      <c r="J120" s="623">
        <v>70</v>
      </c>
      <c r="K120" s="623">
        <v>9</v>
      </c>
      <c r="L120" s="654">
        <f t="shared" ref="L120" si="13">SUM(H120:J120)</f>
        <v>110</v>
      </c>
    </row>
    <row r="121" spans="1:12">
      <c r="A121" s="636"/>
      <c r="B121" s="638"/>
      <c r="C121" s="640"/>
      <c r="D121" s="60" t="s">
        <v>291</v>
      </c>
      <c r="E121" s="642"/>
      <c r="F121" s="644"/>
      <c r="G121" s="644"/>
      <c r="H121" s="629"/>
      <c r="I121" s="631"/>
      <c r="J121" s="624"/>
      <c r="K121" s="624"/>
      <c r="L121" s="655"/>
    </row>
    <row r="122" spans="1:12" ht="15.75" thickBot="1">
      <c r="A122" s="636"/>
      <c r="B122" s="638"/>
      <c r="C122" s="640"/>
      <c r="D122" s="61" t="s">
        <v>292</v>
      </c>
      <c r="E122" s="642"/>
      <c r="F122" s="644"/>
      <c r="G122" s="644"/>
      <c r="H122" s="629"/>
      <c r="I122" s="631"/>
      <c r="J122" s="625"/>
      <c r="K122" s="625"/>
      <c r="L122" s="655"/>
    </row>
    <row r="123" spans="1:12" ht="25.5">
      <c r="A123" s="636">
        <v>3</v>
      </c>
      <c r="B123" s="638" t="s">
        <v>85</v>
      </c>
      <c r="C123" s="640" t="s">
        <v>283</v>
      </c>
      <c r="D123" s="187" t="s">
        <v>293</v>
      </c>
      <c r="E123" s="642">
        <v>0.47569444444444442</v>
      </c>
      <c r="F123" s="644">
        <v>0.60625000000000007</v>
      </c>
      <c r="G123" s="644">
        <f>F123-E123</f>
        <v>0.13055555555555565</v>
      </c>
      <c r="H123" s="629">
        <v>30</v>
      </c>
      <c r="I123" s="631">
        <v>10</v>
      </c>
      <c r="J123" s="623">
        <v>50</v>
      </c>
      <c r="K123" s="623">
        <v>9</v>
      </c>
      <c r="L123" s="654">
        <f t="shared" ref="L123" si="14">SUM(H123:J123)</f>
        <v>90</v>
      </c>
    </row>
    <row r="124" spans="1:12">
      <c r="A124" s="636"/>
      <c r="B124" s="638"/>
      <c r="C124" s="640"/>
      <c r="D124" s="60" t="s">
        <v>294</v>
      </c>
      <c r="E124" s="642"/>
      <c r="F124" s="644"/>
      <c r="G124" s="644"/>
      <c r="H124" s="629"/>
      <c r="I124" s="631"/>
      <c r="J124" s="624"/>
      <c r="K124" s="624"/>
      <c r="L124" s="655"/>
    </row>
    <row r="125" spans="1:12">
      <c r="A125" s="636"/>
      <c r="B125" s="638"/>
      <c r="C125" s="640"/>
      <c r="D125" s="61" t="s">
        <v>295</v>
      </c>
      <c r="E125" s="642"/>
      <c r="F125" s="644"/>
      <c r="G125" s="644"/>
      <c r="H125" s="629"/>
      <c r="I125" s="631"/>
      <c r="J125" s="625"/>
      <c r="K125" s="625"/>
      <c r="L125" s="655"/>
    </row>
    <row r="126" spans="1:12">
      <c r="A126" s="636"/>
      <c r="B126" s="638"/>
      <c r="C126" s="640"/>
      <c r="D126" s="187"/>
      <c r="E126" s="642"/>
      <c r="F126" s="644"/>
      <c r="G126" s="644"/>
      <c r="H126" s="629"/>
      <c r="I126" s="631"/>
      <c r="J126" s="189"/>
      <c r="K126" s="189"/>
      <c r="L126" s="634"/>
    </row>
    <row r="127" spans="1:12">
      <c r="A127" s="636"/>
      <c r="B127" s="638"/>
      <c r="C127" s="640"/>
      <c r="D127" s="60"/>
      <c r="E127" s="642"/>
      <c r="F127" s="644"/>
      <c r="G127" s="644"/>
      <c r="H127" s="629"/>
      <c r="I127" s="631"/>
      <c r="J127" s="189"/>
      <c r="K127" s="189"/>
      <c r="L127" s="634"/>
    </row>
    <row r="128" spans="1:12">
      <c r="A128" s="647"/>
      <c r="B128" s="648"/>
      <c r="C128" s="649"/>
      <c r="D128" s="60"/>
      <c r="E128" s="650"/>
      <c r="F128" s="651"/>
      <c r="G128" s="651"/>
      <c r="H128" s="630"/>
      <c r="I128" s="623"/>
      <c r="J128" s="191"/>
      <c r="K128" s="191"/>
      <c r="L128" s="635"/>
    </row>
    <row r="129" spans="1:12">
      <c r="A129" s="636"/>
      <c r="B129" s="638"/>
      <c r="C129" s="640"/>
      <c r="D129" s="187"/>
      <c r="E129" s="642"/>
      <c r="F129" s="644"/>
      <c r="G129" s="644"/>
      <c r="H129" s="629"/>
      <c r="I129" s="631"/>
      <c r="J129" s="189"/>
      <c r="K129" s="189"/>
      <c r="L129" s="634"/>
    </row>
    <row r="130" spans="1:12">
      <c r="A130" s="636"/>
      <c r="B130" s="638"/>
      <c r="C130" s="640"/>
      <c r="D130" s="60"/>
      <c r="E130" s="642"/>
      <c r="F130" s="644"/>
      <c r="G130" s="644"/>
      <c r="H130" s="629"/>
      <c r="I130" s="631"/>
      <c r="J130" s="189"/>
      <c r="K130" s="189"/>
      <c r="L130" s="634"/>
    </row>
    <row r="131" spans="1:12" ht="15.75" thickBot="1">
      <c r="A131" s="637"/>
      <c r="B131" s="639"/>
      <c r="C131" s="641"/>
      <c r="D131" s="63"/>
      <c r="E131" s="643"/>
      <c r="F131" s="645"/>
      <c r="G131" s="645"/>
      <c r="H131" s="646"/>
      <c r="I131" s="652"/>
      <c r="J131" s="194"/>
      <c r="K131" s="194"/>
      <c r="L131" s="653"/>
    </row>
  </sheetData>
  <mergeCells count="416">
    <mergeCell ref="A1:L1"/>
    <mergeCell ref="A2:L2"/>
    <mergeCell ref="A4:L4"/>
    <mergeCell ref="A5:A7"/>
    <mergeCell ref="B5:B7"/>
    <mergeCell ref="C5:C7"/>
    <mergeCell ref="E5:E7"/>
    <mergeCell ref="F5:F7"/>
    <mergeCell ref="G5:G7"/>
    <mergeCell ref="H5:H7"/>
    <mergeCell ref="I5:I7"/>
    <mergeCell ref="L5:L7"/>
    <mergeCell ref="J5:J7"/>
    <mergeCell ref="K5:K7"/>
    <mergeCell ref="A8:A10"/>
    <mergeCell ref="B8:B10"/>
    <mergeCell ref="C8:C10"/>
    <mergeCell ref="E8:E10"/>
    <mergeCell ref="F8:F10"/>
    <mergeCell ref="G8:G10"/>
    <mergeCell ref="H8:H10"/>
    <mergeCell ref="I8:I10"/>
    <mergeCell ref="L8:L10"/>
    <mergeCell ref="J8:J10"/>
    <mergeCell ref="K8:K10"/>
    <mergeCell ref="A11:A13"/>
    <mergeCell ref="B11:B13"/>
    <mergeCell ref="C11:C13"/>
    <mergeCell ref="E11:E13"/>
    <mergeCell ref="F11:F13"/>
    <mergeCell ref="G11:G13"/>
    <mergeCell ref="H11:H13"/>
    <mergeCell ref="I11:I13"/>
    <mergeCell ref="L11:L13"/>
    <mergeCell ref="H14:H16"/>
    <mergeCell ref="I14:I16"/>
    <mergeCell ref="L14:L16"/>
    <mergeCell ref="A17:A19"/>
    <mergeCell ref="B17:B19"/>
    <mergeCell ref="C17:C19"/>
    <mergeCell ref="E17:E19"/>
    <mergeCell ref="F17:F19"/>
    <mergeCell ref="G17:G19"/>
    <mergeCell ref="H17:H19"/>
    <mergeCell ref="A14:A16"/>
    <mergeCell ref="B14:B16"/>
    <mergeCell ref="C14:C16"/>
    <mergeCell ref="E14:E16"/>
    <mergeCell ref="F14:F16"/>
    <mergeCell ref="G14:G16"/>
    <mergeCell ref="I17:I19"/>
    <mergeCell ref="L17:L19"/>
    <mergeCell ref="A20:L20"/>
    <mergeCell ref="A21:A23"/>
    <mergeCell ref="B21:B23"/>
    <mergeCell ref="C21:C23"/>
    <mergeCell ref="E21:E23"/>
    <mergeCell ref="F21:F23"/>
    <mergeCell ref="G21:G23"/>
    <mergeCell ref="H21:H23"/>
    <mergeCell ref="I21:I23"/>
    <mergeCell ref="L21:L23"/>
    <mergeCell ref="J21:J23"/>
    <mergeCell ref="K21:K23"/>
    <mergeCell ref="A24:A26"/>
    <mergeCell ref="B24:B26"/>
    <mergeCell ref="C24:C26"/>
    <mergeCell ref="E24:E26"/>
    <mergeCell ref="F24:F26"/>
    <mergeCell ref="G24:G26"/>
    <mergeCell ref="H24:H26"/>
    <mergeCell ref="I24:I26"/>
    <mergeCell ref="L24:L26"/>
    <mergeCell ref="J24:J26"/>
    <mergeCell ref="K24:K26"/>
    <mergeCell ref="A27:A29"/>
    <mergeCell ref="B27:B29"/>
    <mergeCell ref="C27:C29"/>
    <mergeCell ref="E27:E29"/>
    <mergeCell ref="F27:F29"/>
    <mergeCell ref="G27:G29"/>
    <mergeCell ref="H27:H29"/>
    <mergeCell ref="I27:I29"/>
    <mergeCell ref="L27:L29"/>
    <mergeCell ref="J27:J29"/>
    <mergeCell ref="K27:K29"/>
    <mergeCell ref="H30:H32"/>
    <mergeCell ref="I30:I32"/>
    <mergeCell ref="L30:L32"/>
    <mergeCell ref="A33:A35"/>
    <mergeCell ref="B33:B35"/>
    <mergeCell ref="C33:C35"/>
    <mergeCell ref="E33:E35"/>
    <mergeCell ref="F33:F35"/>
    <mergeCell ref="G33:G35"/>
    <mergeCell ref="H33:H35"/>
    <mergeCell ref="A30:A32"/>
    <mergeCell ref="B30:B32"/>
    <mergeCell ref="C30:C32"/>
    <mergeCell ref="E30:E32"/>
    <mergeCell ref="F30:F32"/>
    <mergeCell ref="G30:G32"/>
    <mergeCell ref="I33:I35"/>
    <mergeCell ref="L33:L35"/>
    <mergeCell ref="J30:J32"/>
    <mergeCell ref="K30:K32"/>
    <mergeCell ref="A36:L36"/>
    <mergeCell ref="A37:A39"/>
    <mergeCell ref="B37:B39"/>
    <mergeCell ref="C37:C39"/>
    <mergeCell ref="E37:E39"/>
    <mergeCell ref="F37:F39"/>
    <mergeCell ref="G37:G39"/>
    <mergeCell ref="H37:H39"/>
    <mergeCell ref="I37:I39"/>
    <mergeCell ref="L37:L39"/>
    <mergeCell ref="J37:J39"/>
    <mergeCell ref="K37:K39"/>
    <mergeCell ref="A40:A42"/>
    <mergeCell ref="B40:B42"/>
    <mergeCell ref="C40:C42"/>
    <mergeCell ref="E40:E42"/>
    <mergeCell ref="F40:F42"/>
    <mergeCell ref="G40:G42"/>
    <mergeCell ref="H40:H42"/>
    <mergeCell ref="I40:I42"/>
    <mergeCell ref="L40:L42"/>
    <mergeCell ref="J40:J42"/>
    <mergeCell ref="K40:K42"/>
    <mergeCell ref="A43:A45"/>
    <mergeCell ref="B43:B45"/>
    <mergeCell ref="C43:C45"/>
    <mergeCell ref="E43:E45"/>
    <mergeCell ref="F43:F45"/>
    <mergeCell ref="G43:G45"/>
    <mergeCell ref="H43:H45"/>
    <mergeCell ref="I43:I45"/>
    <mergeCell ref="L43:L45"/>
    <mergeCell ref="J43:J45"/>
    <mergeCell ref="K43:K45"/>
    <mergeCell ref="H46:H48"/>
    <mergeCell ref="I46:I48"/>
    <mergeCell ref="L46:L48"/>
    <mergeCell ref="A49:A51"/>
    <mergeCell ref="B49:B51"/>
    <mergeCell ref="C49:C51"/>
    <mergeCell ref="E49:E51"/>
    <mergeCell ref="F49:F51"/>
    <mergeCell ref="G49:G51"/>
    <mergeCell ref="H49:H51"/>
    <mergeCell ref="A46:A48"/>
    <mergeCell ref="B46:B48"/>
    <mergeCell ref="C46:C48"/>
    <mergeCell ref="E46:E48"/>
    <mergeCell ref="F46:F48"/>
    <mergeCell ref="G46:G48"/>
    <mergeCell ref="I49:I51"/>
    <mergeCell ref="L49:L51"/>
    <mergeCell ref="J46:J48"/>
    <mergeCell ref="K46:K48"/>
    <mergeCell ref="A52:L52"/>
    <mergeCell ref="A53:A55"/>
    <mergeCell ref="B53:B55"/>
    <mergeCell ref="C53:C55"/>
    <mergeCell ref="E53:E55"/>
    <mergeCell ref="F53:F55"/>
    <mergeCell ref="G53:G55"/>
    <mergeCell ref="H53:H55"/>
    <mergeCell ref="I53:I55"/>
    <mergeCell ref="L53:L55"/>
    <mergeCell ref="J53:J55"/>
    <mergeCell ref="K53:K55"/>
    <mergeCell ref="A56:A58"/>
    <mergeCell ref="B56:B58"/>
    <mergeCell ref="C56:C58"/>
    <mergeCell ref="E56:E58"/>
    <mergeCell ref="F56:F58"/>
    <mergeCell ref="G56:G58"/>
    <mergeCell ref="H56:H58"/>
    <mergeCell ref="I56:I58"/>
    <mergeCell ref="L56:L58"/>
    <mergeCell ref="J56:J58"/>
    <mergeCell ref="K56:K58"/>
    <mergeCell ref="A59:A61"/>
    <mergeCell ref="B59:B61"/>
    <mergeCell ref="C59:C61"/>
    <mergeCell ref="E59:E61"/>
    <mergeCell ref="F59:F61"/>
    <mergeCell ref="G59:G61"/>
    <mergeCell ref="H59:H61"/>
    <mergeCell ref="I59:I61"/>
    <mergeCell ref="L59:L61"/>
    <mergeCell ref="J59:J61"/>
    <mergeCell ref="K59:K61"/>
    <mergeCell ref="H62:H64"/>
    <mergeCell ref="I62:I64"/>
    <mergeCell ref="L62:L64"/>
    <mergeCell ref="A65:A67"/>
    <mergeCell ref="B65:B67"/>
    <mergeCell ref="C65:C67"/>
    <mergeCell ref="E65:E67"/>
    <mergeCell ref="F65:F67"/>
    <mergeCell ref="G65:G67"/>
    <mergeCell ref="H65:H67"/>
    <mergeCell ref="A62:A64"/>
    <mergeCell ref="B62:B64"/>
    <mergeCell ref="C62:C64"/>
    <mergeCell ref="E62:E64"/>
    <mergeCell ref="F62:F64"/>
    <mergeCell ref="G62:G64"/>
    <mergeCell ref="L65:L67"/>
    <mergeCell ref="I65:I67"/>
    <mergeCell ref="J62:J64"/>
    <mergeCell ref="K62:K64"/>
    <mergeCell ref="A68:L68"/>
    <mergeCell ref="A69:A71"/>
    <mergeCell ref="B69:B71"/>
    <mergeCell ref="C69:C71"/>
    <mergeCell ref="E69:E71"/>
    <mergeCell ref="F69:F71"/>
    <mergeCell ref="G69:G71"/>
    <mergeCell ref="H69:H71"/>
    <mergeCell ref="A72:A74"/>
    <mergeCell ref="B72:B74"/>
    <mergeCell ref="C72:C74"/>
    <mergeCell ref="E72:E74"/>
    <mergeCell ref="F72:F74"/>
    <mergeCell ref="G72:G74"/>
    <mergeCell ref="H72:H74"/>
    <mergeCell ref="I72:I74"/>
    <mergeCell ref="L72:L74"/>
    <mergeCell ref="I69:I71"/>
    <mergeCell ref="L69:L71"/>
    <mergeCell ref="J69:J71"/>
    <mergeCell ref="K69:K71"/>
    <mergeCell ref="A75:A77"/>
    <mergeCell ref="B75:B77"/>
    <mergeCell ref="C75:C77"/>
    <mergeCell ref="E75:E77"/>
    <mergeCell ref="F75:F77"/>
    <mergeCell ref="G75:G77"/>
    <mergeCell ref="H75:H77"/>
    <mergeCell ref="I75:I77"/>
    <mergeCell ref="L75:L77"/>
    <mergeCell ref="H78:H80"/>
    <mergeCell ref="I78:I80"/>
    <mergeCell ref="L78:L80"/>
    <mergeCell ref="A81:A83"/>
    <mergeCell ref="B81:B83"/>
    <mergeCell ref="C81:C83"/>
    <mergeCell ref="E81:E83"/>
    <mergeCell ref="F81:F83"/>
    <mergeCell ref="G81:G83"/>
    <mergeCell ref="H81:H83"/>
    <mergeCell ref="A78:A80"/>
    <mergeCell ref="B78:B80"/>
    <mergeCell ref="C78:C80"/>
    <mergeCell ref="E78:E80"/>
    <mergeCell ref="F78:F80"/>
    <mergeCell ref="G78:G80"/>
    <mergeCell ref="A88:A90"/>
    <mergeCell ref="B88:B90"/>
    <mergeCell ref="C88:C90"/>
    <mergeCell ref="E88:E90"/>
    <mergeCell ref="F88:F90"/>
    <mergeCell ref="G88:G90"/>
    <mergeCell ref="H88:H90"/>
    <mergeCell ref="I88:I90"/>
    <mergeCell ref="I81:I83"/>
    <mergeCell ref="A84:L84"/>
    <mergeCell ref="A85:A87"/>
    <mergeCell ref="B85:B87"/>
    <mergeCell ref="C85:C87"/>
    <mergeCell ref="E85:E87"/>
    <mergeCell ref="F85:F87"/>
    <mergeCell ref="G85:G87"/>
    <mergeCell ref="H85:H87"/>
    <mergeCell ref="L88:L90"/>
    <mergeCell ref="I85:I87"/>
    <mergeCell ref="L85:L87"/>
    <mergeCell ref="L81:L83"/>
    <mergeCell ref="J85:J87"/>
    <mergeCell ref="K85:K87"/>
    <mergeCell ref="A91:A93"/>
    <mergeCell ref="B91:B93"/>
    <mergeCell ref="C91:C93"/>
    <mergeCell ref="E91:E93"/>
    <mergeCell ref="F91:F93"/>
    <mergeCell ref="G91:G93"/>
    <mergeCell ref="H91:H93"/>
    <mergeCell ref="I91:I93"/>
    <mergeCell ref="L91:L93"/>
    <mergeCell ref="L94:L96"/>
    <mergeCell ref="A97:A99"/>
    <mergeCell ref="B97:B99"/>
    <mergeCell ref="C97:C99"/>
    <mergeCell ref="E97:E99"/>
    <mergeCell ref="F97:F99"/>
    <mergeCell ref="G97:G99"/>
    <mergeCell ref="H97:H99"/>
    <mergeCell ref="A94:A96"/>
    <mergeCell ref="B94:B96"/>
    <mergeCell ref="C94:C96"/>
    <mergeCell ref="E94:E96"/>
    <mergeCell ref="F94:F96"/>
    <mergeCell ref="G94:G96"/>
    <mergeCell ref="A104:A106"/>
    <mergeCell ref="B104:B106"/>
    <mergeCell ref="C104:C106"/>
    <mergeCell ref="E104:E106"/>
    <mergeCell ref="F104:F106"/>
    <mergeCell ref="G104:G106"/>
    <mergeCell ref="H104:H106"/>
    <mergeCell ref="I104:I106"/>
    <mergeCell ref="I97:I99"/>
    <mergeCell ref="A100:L100"/>
    <mergeCell ref="A101:A103"/>
    <mergeCell ref="B101:B103"/>
    <mergeCell ref="C101:C103"/>
    <mergeCell ref="E101:E103"/>
    <mergeCell ref="F101:F103"/>
    <mergeCell ref="G101:G103"/>
    <mergeCell ref="H101:H103"/>
    <mergeCell ref="L104:L106"/>
    <mergeCell ref="I101:I103"/>
    <mergeCell ref="L101:L103"/>
    <mergeCell ref="L97:L99"/>
    <mergeCell ref="J104:J106"/>
    <mergeCell ref="K104:K106"/>
    <mergeCell ref="A107:A109"/>
    <mergeCell ref="B107:B109"/>
    <mergeCell ref="C107:C109"/>
    <mergeCell ref="E107:E109"/>
    <mergeCell ref="F107:F109"/>
    <mergeCell ref="G107:G109"/>
    <mergeCell ref="H107:H109"/>
    <mergeCell ref="I107:I109"/>
    <mergeCell ref="L107:L109"/>
    <mergeCell ref="L110:L112"/>
    <mergeCell ref="A113:A115"/>
    <mergeCell ref="B113:B115"/>
    <mergeCell ref="C113:C115"/>
    <mergeCell ref="E113:E115"/>
    <mergeCell ref="F113:F115"/>
    <mergeCell ref="G113:G115"/>
    <mergeCell ref="H113:H115"/>
    <mergeCell ref="A110:A112"/>
    <mergeCell ref="B110:B112"/>
    <mergeCell ref="C110:C112"/>
    <mergeCell ref="E110:E112"/>
    <mergeCell ref="F110:F112"/>
    <mergeCell ref="G110:G112"/>
    <mergeCell ref="A120:A122"/>
    <mergeCell ref="B120:B122"/>
    <mergeCell ref="C120:C122"/>
    <mergeCell ref="E120:E122"/>
    <mergeCell ref="F120:F122"/>
    <mergeCell ref="G120:G122"/>
    <mergeCell ref="H120:H122"/>
    <mergeCell ref="I120:I122"/>
    <mergeCell ref="I113:I115"/>
    <mergeCell ref="A116:L116"/>
    <mergeCell ref="A117:A119"/>
    <mergeCell ref="B117:B119"/>
    <mergeCell ref="C117:C119"/>
    <mergeCell ref="E117:E119"/>
    <mergeCell ref="F117:F119"/>
    <mergeCell ref="G117:G119"/>
    <mergeCell ref="H117:H119"/>
    <mergeCell ref="L120:L122"/>
    <mergeCell ref="I117:I119"/>
    <mergeCell ref="L117:L119"/>
    <mergeCell ref="L113:L115"/>
    <mergeCell ref="J117:J119"/>
    <mergeCell ref="K117:K119"/>
    <mergeCell ref="J120:J122"/>
    <mergeCell ref="A123:A125"/>
    <mergeCell ref="B123:B125"/>
    <mergeCell ref="C123:C125"/>
    <mergeCell ref="E123:E125"/>
    <mergeCell ref="F123:F125"/>
    <mergeCell ref="G123:G125"/>
    <mergeCell ref="H123:H125"/>
    <mergeCell ref="I123:I125"/>
    <mergeCell ref="L123:L125"/>
    <mergeCell ref="J123:J125"/>
    <mergeCell ref="K123:K125"/>
    <mergeCell ref="L126:L128"/>
    <mergeCell ref="A129:A131"/>
    <mergeCell ref="B129:B131"/>
    <mergeCell ref="C129:C131"/>
    <mergeCell ref="E129:E131"/>
    <mergeCell ref="F129:F131"/>
    <mergeCell ref="G129:G131"/>
    <mergeCell ref="H129:H131"/>
    <mergeCell ref="A126:A128"/>
    <mergeCell ref="B126:B128"/>
    <mergeCell ref="C126:C128"/>
    <mergeCell ref="E126:E128"/>
    <mergeCell ref="F126:F128"/>
    <mergeCell ref="G126:G128"/>
    <mergeCell ref="I129:I131"/>
    <mergeCell ref="L129:L131"/>
    <mergeCell ref="K120:K122"/>
    <mergeCell ref="J88:J90"/>
    <mergeCell ref="K88:K90"/>
    <mergeCell ref="J91:J93"/>
    <mergeCell ref="K91:K93"/>
    <mergeCell ref="J101:J103"/>
    <mergeCell ref="K101:K103"/>
    <mergeCell ref="H126:H128"/>
    <mergeCell ref="I126:I128"/>
    <mergeCell ref="H110:H112"/>
    <mergeCell ref="I110:I112"/>
    <mergeCell ref="H94:H96"/>
    <mergeCell ref="I94:I9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9"/>
  <sheetViews>
    <sheetView workbookViewId="0">
      <selection activeCell="L6" sqref="L6"/>
    </sheetView>
  </sheetViews>
  <sheetFormatPr defaultRowHeight="15"/>
  <cols>
    <col min="2" max="2" width="10.28515625" customWidth="1"/>
    <col min="3" max="3" width="20.7109375" bestFit="1" customWidth="1"/>
    <col min="5" max="5" width="13.5703125" customWidth="1"/>
    <col min="6" max="6" width="13.140625" customWidth="1"/>
    <col min="12" max="12" width="12.85546875" bestFit="1" customWidth="1"/>
    <col min="13" max="13" width="16.42578125" customWidth="1"/>
    <col min="14" max="14" width="18.140625" customWidth="1"/>
    <col min="15" max="15" width="19.85546875" customWidth="1"/>
  </cols>
  <sheetData>
    <row r="1" spans="1:15">
      <c r="A1" s="66"/>
      <c r="B1" s="67"/>
      <c r="C1" s="729" t="s">
        <v>296</v>
      </c>
      <c r="D1" s="729"/>
      <c r="E1" s="729"/>
      <c r="F1" s="729"/>
      <c r="G1" s="729"/>
      <c r="H1" s="729"/>
      <c r="I1" s="729"/>
      <c r="J1" s="729"/>
      <c r="K1" s="729"/>
      <c r="L1" s="729"/>
      <c r="M1" s="66"/>
      <c r="N1" s="66"/>
      <c r="O1" s="66"/>
    </row>
    <row r="2" spans="1:15">
      <c r="A2" s="66"/>
      <c r="B2" s="67"/>
      <c r="C2" s="66"/>
      <c r="D2" s="68"/>
      <c r="E2" s="195"/>
      <c r="F2" s="729" t="s">
        <v>297</v>
      </c>
      <c r="G2" s="729"/>
      <c r="H2" s="729"/>
      <c r="I2" s="729"/>
      <c r="J2" s="729"/>
      <c r="K2" s="66"/>
      <c r="L2" s="66"/>
      <c r="M2" s="66"/>
      <c r="N2" s="66"/>
      <c r="O2" s="66"/>
    </row>
    <row r="3" spans="1:15">
      <c r="A3" s="66"/>
      <c r="B3" s="67"/>
      <c r="C3" s="66"/>
      <c r="D3" s="68"/>
      <c r="E3" s="195"/>
      <c r="F3" s="196"/>
      <c r="G3" s="197"/>
      <c r="H3" s="197"/>
      <c r="I3" s="197"/>
      <c r="J3" s="197"/>
      <c r="K3" s="66"/>
      <c r="L3" s="66"/>
      <c r="M3" s="66"/>
      <c r="N3" s="66"/>
      <c r="O3" s="66"/>
    </row>
    <row r="4" spans="1:15">
      <c r="A4" s="69"/>
      <c r="B4" s="70"/>
      <c r="C4" s="69"/>
      <c r="D4" s="69"/>
      <c r="E4" s="731" t="s">
        <v>48</v>
      </c>
      <c r="F4" s="731"/>
      <c r="G4" s="731"/>
      <c r="H4" s="732" t="s">
        <v>49</v>
      </c>
      <c r="I4" s="732" t="s">
        <v>50</v>
      </c>
      <c r="J4" s="731" t="s">
        <v>51</v>
      </c>
      <c r="K4" s="731"/>
      <c r="L4" s="733" t="s">
        <v>298</v>
      </c>
      <c r="M4" s="730" t="s">
        <v>299</v>
      </c>
      <c r="N4" s="730" t="s">
        <v>299</v>
      </c>
      <c r="O4" s="730" t="s">
        <v>299</v>
      </c>
    </row>
    <row r="5" spans="1:15">
      <c r="A5" s="69" t="s">
        <v>52</v>
      </c>
      <c r="B5" s="70" t="s">
        <v>53</v>
      </c>
      <c r="C5" s="69" t="s">
        <v>54</v>
      </c>
      <c r="D5" s="69" t="s">
        <v>55</v>
      </c>
      <c r="E5" s="198" t="s">
        <v>56</v>
      </c>
      <c r="F5" s="198" t="s">
        <v>57</v>
      </c>
      <c r="G5" s="199" t="s">
        <v>58</v>
      </c>
      <c r="H5" s="732"/>
      <c r="I5" s="732"/>
      <c r="J5" s="199" t="s">
        <v>59</v>
      </c>
      <c r="K5" s="199" t="s">
        <v>60</v>
      </c>
      <c r="L5" s="733"/>
      <c r="M5" s="730"/>
      <c r="N5" s="730"/>
      <c r="O5" s="730"/>
    </row>
    <row r="6" spans="1:15">
      <c r="A6" s="72" t="s">
        <v>61</v>
      </c>
      <c r="B6" s="73"/>
      <c r="C6" s="72" t="s">
        <v>300</v>
      </c>
      <c r="D6" s="200" t="s">
        <v>301</v>
      </c>
      <c r="E6" s="201">
        <v>0.41666666666666669</v>
      </c>
      <c r="F6" s="201">
        <v>0.48541666666666666</v>
      </c>
      <c r="G6" s="202">
        <f>F6-E6</f>
        <v>6.8749999999999978E-2</v>
      </c>
      <c r="H6" s="202" t="s">
        <v>63</v>
      </c>
      <c r="I6" s="203">
        <v>10</v>
      </c>
      <c r="J6" s="204">
        <v>100</v>
      </c>
      <c r="K6" s="205"/>
      <c r="L6" s="206">
        <f>K6+J6+I6</f>
        <v>110</v>
      </c>
      <c r="M6" s="72" t="s">
        <v>302</v>
      </c>
      <c r="N6" s="72" t="s">
        <v>303</v>
      </c>
      <c r="O6" s="72" t="s">
        <v>304</v>
      </c>
    </row>
    <row r="7" spans="1:15">
      <c r="A7" s="72" t="s">
        <v>64</v>
      </c>
      <c r="B7" s="73"/>
      <c r="C7" s="72" t="s">
        <v>305</v>
      </c>
      <c r="D7" s="200" t="s">
        <v>301</v>
      </c>
      <c r="E7" s="201">
        <v>0.4201388888888889</v>
      </c>
      <c r="F7" s="201">
        <v>0.53194444444444444</v>
      </c>
      <c r="G7" s="202">
        <f>F7-E7</f>
        <v>0.11180555555555555</v>
      </c>
      <c r="H7" s="202" t="s">
        <v>63</v>
      </c>
      <c r="I7" s="203">
        <v>10</v>
      </c>
      <c r="J7" s="204">
        <v>70</v>
      </c>
      <c r="K7" s="205"/>
      <c r="L7" s="207">
        <f>K7+J7+I7</f>
        <v>80</v>
      </c>
      <c r="M7" s="72" t="s">
        <v>306</v>
      </c>
      <c r="N7" s="72" t="s">
        <v>307</v>
      </c>
      <c r="O7" s="72" t="s">
        <v>308</v>
      </c>
    </row>
    <row r="8" spans="1:15">
      <c r="A8" s="69"/>
      <c r="B8" s="73"/>
      <c r="C8" s="72"/>
      <c r="D8" s="69"/>
      <c r="E8" s="208"/>
      <c r="F8" s="208"/>
      <c r="G8" s="209"/>
      <c r="H8" s="209"/>
      <c r="I8" s="210"/>
      <c r="J8" s="72"/>
      <c r="K8" s="72"/>
      <c r="L8" s="211"/>
      <c r="M8" s="212"/>
      <c r="N8" s="212"/>
      <c r="O8" s="212"/>
    </row>
    <row r="9" spans="1:15">
      <c r="A9" s="72" t="s">
        <v>61</v>
      </c>
      <c r="B9" s="73"/>
      <c r="C9" s="72" t="s">
        <v>309</v>
      </c>
      <c r="D9" s="213" t="s">
        <v>310</v>
      </c>
      <c r="E9" s="214">
        <v>0.41666666666666669</v>
      </c>
      <c r="F9" s="214">
        <v>0.47361111111111115</v>
      </c>
      <c r="G9" s="214">
        <f>(F9-E9)</f>
        <v>5.6944444444444464E-2</v>
      </c>
      <c r="H9" s="214" t="s">
        <v>311</v>
      </c>
      <c r="I9" s="215">
        <v>10</v>
      </c>
      <c r="J9" s="216">
        <v>100</v>
      </c>
      <c r="K9" s="217"/>
      <c r="L9" s="218">
        <f>K9+J9+I9</f>
        <v>110</v>
      </c>
      <c r="M9" s="72" t="s">
        <v>312</v>
      </c>
      <c r="N9" s="72" t="s">
        <v>313</v>
      </c>
      <c r="O9" s="72" t="s">
        <v>314</v>
      </c>
    </row>
    <row r="10" spans="1:15">
      <c r="A10" s="72" t="s">
        <v>64</v>
      </c>
      <c r="B10" s="73"/>
      <c r="C10" s="72" t="s">
        <v>315</v>
      </c>
      <c r="D10" s="213" t="s">
        <v>310</v>
      </c>
      <c r="E10" s="214">
        <v>0.4236111111111111</v>
      </c>
      <c r="F10" s="219">
        <v>0.49236111111111108</v>
      </c>
      <c r="G10" s="214">
        <f>F10-E10</f>
        <v>6.8749999999999978E-2</v>
      </c>
      <c r="H10" s="214" t="s">
        <v>311</v>
      </c>
      <c r="I10" s="215">
        <v>10</v>
      </c>
      <c r="J10" s="216">
        <v>70</v>
      </c>
      <c r="K10" s="217"/>
      <c r="L10" s="218">
        <f>K10+J10+I10</f>
        <v>80</v>
      </c>
      <c r="M10" s="72" t="s">
        <v>316</v>
      </c>
      <c r="N10" s="72" t="s">
        <v>317</v>
      </c>
      <c r="O10" s="72" t="s">
        <v>318</v>
      </c>
    </row>
    <row r="11" spans="1:15">
      <c r="A11" s="72" t="s">
        <v>66</v>
      </c>
      <c r="B11" s="70"/>
      <c r="C11" s="220" t="s">
        <v>319</v>
      </c>
      <c r="D11" s="213" t="s">
        <v>310</v>
      </c>
      <c r="E11" s="219">
        <v>0.4201388888888889</v>
      </c>
      <c r="F11" s="219">
        <v>0.50972222222222219</v>
      </c>
      <c r="G11" s="214">
        <f>F11-E11</f>
        <v>8.9583333333333293E-2</v>
      </c>
      <c r="H11" s="214" t="s">
        <v>311</v>
      </c>
      <c r="I11" s="215">
        <v>0</v>
      </c>
      <c r="J11" s="216">
        <v>0</v>
      </c>
      <c r="K11" s="217"/>
      <c r="L11" s="218">
        <v>0</v>
      </c>
      <c r="M11" s="72" t="s">
        <v>320</v>
      </c>
      <c r="N11" s="72" t="s">
        <v>321</v>
      </c>
      <c r="O11" s="72" t="s">
        <v>322</v>
      </c>
    </row>
    <row r="12" spans="1:15">
      <c r="A12" s="72"/>
      <c r="B12" s="70"/>
      <c r="C12" s="72"/>
      <c r="D12" s="69"/>
      <c r="E12" s="208"/>
      <c r="F12" s="208"/>
      <c r="G12" s="209"/>
      <c r="H12" s="209"/>
      <c r="I12" s="210"/>
      <c r="J12" s="69"/>
      <c r="K12" s="72"/>
      <c r="L12" s="211"/>
      <c r="M12" s="72"/>
      <c r="N12" s="72"/>
      <c r="O12" s="72"/>
    </row>
    <row r="13" spans="1:15">
      <c r="A13" s="69" t="s">
        <v>61</v>
      </c>
      <c r="B13" s="70"/>
      <c r="C13" s="72" t="s">
        <v>323</v>
      </c>
      <c r="D13" s="221" t="s">
        <v>324</v>
      </c>
      <c r="E13" s="222">
        <v>0.43402777777777773</v>
      </c>
      <c r="F13" s="222">
        <v>0.57986111111111105</v>
      </c>
      <c r="G13" s="223">
        <f t="shared" ref="G13:G15" si="0">F13-E13</f>
        <v>0.14583333333333331</v>
      </c>
      <c r="H13" s="224" t="s">
        <v>325</v>
      </c>
      <c r="I13" s="225">
        <v>10</v>
      </c>
      <c r="J13" s="226">
        <v>100</v>
      </c>
      <c r="K13" s="227">
        <v>25</v>
      </c>
      <c r="L13" s="228">
        <f>K13+J13+I13</f>
        <v>135</v>
      </c>
      <c r="M13" s="72" t="s">
        <v>326</v>
      </c>
      <c r="N13" s="72" t="s">
        <v>327</v>
      </c>
      <c r="O13" s="72" t="s">
        <v>328</v>
      </c>
    </row>
    <row r="14" spans="1:15">
      <c r="A14" s="72" t="s">
        <v>64</v>
      </c>
      <c r="B14" s="73"/>
      <c r="C14" s="72" t="s">
        <v>329</v>
      </c>
      <c r="D14" s="221" t="s">
        <v>324</v>
      </c>
      <c r="E14" s="222">
        <v>0.4236111111111111</v>
      </c>
      <c r="F14" s="222">
        <v>0.57986111111111105</v>
      </c>
      <c r="G14" s="223">
        <f t="shared" si="0"/>
        <v>0.15624999999999994</v>
      </c>
      <c r="H14" s="223" t="s">
        <v>325</v>
      </c>
      <c r="I14" s="225">
        <v>10</v>
      </c>
      <c r="J14" s="226">
        <v>70</v>
      </c>
      <c r="K14" s="227">
        <v>25</v>
      </c>
      <c r="L14" s="227">
        <f>K14+J14+I14</f>
        <v>105</v>
      </c>
      <c r="M14" s="72" t="s">
        <v>330</v>
      </c>
      <c r="N14" s="72" t="s">
        <v>331</v>
      </c>
      <c r="O14" s="72" t="s">
        <v>332</v>
      </c>
    </row>
    <row r="15" spans="1:15">
      <c r="A15" s="72" t="s">
        <v>66</v>
      </c>
      <c r="B15" s="73"/>
      <c r="C15" s="72" t="s">
        <v>333</v>
      </c>
      <c r="D15" s="221" t="s">
        <v>324</v>
      </c>
      <c r="E15" s="223">
        <v>0.42708333333333331</v>
      </c>
      <c r="F15" s="223">
        <v>0.59027777777777779</v>
      </c>
      <c r="G15" s="223">
        <f t="shared" si="0"/>
        <v>0.16319444444444448</v>
      </c>
      <c r="H15" s="223" t="s">
        <v>325</v>
      </c>
      <c r="I15" s="225">
        <v>10</v>
      </c>
      <c r="J15" s="226">
        <v>50</v>
      </c>
      <c r="K15" s="227">
        <v>20</v>
      </c>
      <c r="L15" s="228">
        <f>(K15+J15+I15)</f>
        <v>80</v>
      </c>
      <c r="M15" s="72" t="s">
        <v>256</v>
      </c>
      <c r="N15" s="72" t="s">
        <v>257</v>
      </c>
      <c r="O15" s="72" t="s">
        <v>334</v>
      </c>
    </row>
    <row r="16" spans="1:15">
      <c r="A16" s="72" t="s">
        <v>67</v>
      </c>
      <c r="B16" s="70"/>
      <c r="C16" s="220" t="s">
        <v>319</v>
      </c>
      <c r="D16" s="221" t="s">
        <v>324</v>
      </c>
      <c r="E16" s="222">
        <v>0.43055555555555558</v>
      </c>
      <c r="F16" s="222">
        <v>0.5493055555555556</v>
      </c>
      <c r="G16" s="223">
        <f>F16-E16</f>
        <v>0.11875000000000002</v>
      </c>
      <c r="H16" s="223" t="s">
        <v>325</v>
      </c>
      <c r="I16" s="225">
        <v>0</v>
      </c>
      <c r="J16" s="226">
        <v>0</v>
      </c>
      <c r="K16" s="227">
        <v>0</v>
      </c>
      <c r="L16" s="228">
        <v>0</v>
      </c>
      <c r="M16" s="72" t="s">
        <v>335</v>
      </c>
      <c r="N16" s="72" t="s">
        <v>336</v>
      </c>
      <c r="O16" s="72" t="s">
        <v>337</v>
      </c>
    </row>
    <row r="17" spans="1:15">
      <c r="A17" s="72"/>
      <c r="B17" s="73"/>
      <c r="C17" s="72"/>
      <c r="D17" s="69"/>
      <c r="E17" s="208"/>
      <c r="F17" s="208"/>
      <c r="G17" s="209"/>
      <c r="H17" s="209"/>
      <c r="I17" s="210"/>
      <c r="J17" s="69"/>
      <c r="K17" s="72"/>
      <c r="L17" s="211"/>
      <c r="M17" s="72"/>
      <c r="N17" s="72"/>
      <c r="O17" s="72"/>
    </row>
    <row r="18" spans="1:15">
      <c r="A18" s="72" t="s">
        <v>61</v>
      </c>
      <c r="B18" s="73"/>
      <c r="C18" s="72" t="s">
        <v>315</v>
      </c>
      <c r="D18" s="229" t="s">
        <v>338</v>
      </c>
      <c r="E18" s="230">
        <v>0.4201388888888889</v>
      </c>
      <c r="F18" s="230">
        <v>0.58333333333333337</v>
      </c>
      <c r="G18" s="231">
        <f>F18-E18</f>
        <v>0.16319444444444448</v>
      </c>
      <c r="H18" s="232" t="s">
        <v>325</v>
      </c>
      <c r="I18" s="233">
        <v>10</v>
      </c>
      <c r="J18" s="229">
        <v>100</v>
      </c>
      <c r="K18" s="229">
        <v>20</v>
      </c>
      <c r="L18" s="234">
        <f>K18+J18+I18</f>
        <v>130</v>
      </c>
      <c r="M18" s="72" t="s">
        <v>339</v>
      </c>
      <c r="N18" s="72" t="s">
        <v>340</v>
      </c>
      <c r="O18" s="72" t="s">
        <v>341</v>
      </c>
    </row>
    <row r="19" spans="1:15">
      <c r="A19" s="72" t="s">
        <v>64</v>
      </c>
      <c r="B19" s="73"/>
      <c r="C19" s="72" t="s">
        <v>342</v>
      </c>
      <c r="D19" s="229" t="s">
        <v>338</v>
      </c>
      <c r="E19" s="230">
        <v>0.41666666666666669</v>
      </c>
      <c r="F19" s="230">
        <v>0.52222222222222225</v>
      </c>
      <c r="G19" s="231">
        <f>F19-E19</f>
        <v>0.10555555555555557</v>
      </c>
      <c r="H19" s="232" t="s">
        <v>343</v>
      </c>
      <c r="I19" s="233">
        <v>0</v>
      </c>
      <c r="J19" s="229">
        <v>70</v>
      </c>
      <c r="K19" s="229">
        <v>25</v>
      </c>
      <c r="L19" s="234">
        <f>K19+J19+I19</f>
        <v>95</v>
      </c>
      <c r="M19" s="72" t="s">
        <v>241</v>
      </c>
      <c r="N19" s="72" t="s">
        <v>242</v>
      </c>
      <c r="O19" s="72" t="s">
        <v>344</v>
      </c>
    </row>
    <row r="20" spans="1:15">
      <c r="A20" s="72"/>
      <c r="B20" s="73"/>
      <c r="C20" s="72"/>
      <c r="D20" s="69"/>
      <c r="E20" s="208"/>
      <c r="F20" s="208"/>
      <c r="G20" s="235"/>
      <c r="H20" s="236"/>
      <c r="I20" s="210"/>
      <c r="J20" s="69"/>
      <c r="K20" s="72"/>
      <c r="L20" s="211"/>
      <c r="M20" s="72"/>
      <c r="N20" s="72"/>
      <c r="O20" s="72"/>
    </row>
    <row r="21" spans="1:15">
      <c r="A21" s="72" t="s">
        <v>61</v>
      </c>
      <c r="B21" s="73"/>
      <c r="C21" s="72" t="s">
        <v>345</v>
      </c>
      <c r="D21" s="237" t="s">
        <v>346</v>
      </c>
      <c r="E21" s="238">
        <v>0.43055555555555558</v>
      </c>
      <c r="F21" s="238">
        <v>0.52500000000000002</v>
      </c>
      <c r="G21" s="239">
        <f>F21-E21</f>
        <v>9.4444444444444442E-2</v>
      </c>
      <c r="H21" s="240" t="s">
        <v>347</v>
      </c>
      <c r="I21" s="241">
        <v>10</v>
      </c>
      <c r="J21" s="237">
        <v>100</v>
      </c>
      <c r="K21" s="237">
        <v>25</v>
      </c>
      <c r="L21" s="242">
        <f>K21+J21+I21</f>
        <v>135</v>
      </c>
      <c r="M21" s="72" t="s">
        <v>348</v>
      </c>
      <c r="N21" s="72" t="s">
        <v>269</v>
      </c>
      <c r="O21" s="72" t="s">
        <v>349</v>
      </c>
    </row>
    <row r="22" spans="1:15">
      <c r="A22" s="72" t="s">
        <v>64</v>
      </c>
      <c r="B22" s="73"/>
      <c r="C22" s="72" t="s">
        <v>315</v>
      </c>
      <c r="D22" s="237" t="s">
        <v>346</v>
      </c>
      <c r="E22" s="238">
        <v>0.4236111111111111</v>
      </c>
      <c r="F22" s="238">
        <v>0.55138888888888882</v>
      </c>
      <c r="G22" s="239">
        <f t="shared" ref="G22:G24" si="1">F22-E22</f>
        <v>0.12777777777777771</v>
      </c>
      <c r="H22" s="240" t="s">
        <v>347</v>
      </c>
      <c r="I22" s="241">
        <v>10</v>
      </c>
      <c r="J22" s="237">
        <v>70</v>
      </c>
      <c r="K22" s="237">
        <v>30</v>
      </c>
      <c r="L22" s="242">
        <f>K22+J22+I22</f>
        <v>110</v>
      </c>
      <c r="M22" s="72" t="s">
        <v>350</v>
      </c>
      <c r="N22" s="72" t="s">
        <v>351</v>
      </c>
      <c r="O22" s="72" t="s">
        <v>352</v>
      </c>
    </row>
    <row r="23" spans="1:15">
      <c r="A23" s="72" t="s">
        <v>66</v>
      </c>
      <c r="B23" s="73"/>
      <c r="C23" s="72" t="s">
        <v>353</v>
      </c>
      <c r="D23" s="237" t="s">
        <v>346</v>
      </c>
      <c r="E23" s="238">
        <v>0.43402777777777773</v>
      </c>
      <c r="F23" s="238">
        <v>0.5805555555555556</v>
      </c>
      <c r="G23" s="239">
        <f t="shared" si="1"/>
        <v>0.14652777777777787</v>
      </c>
      <c r="H23" s="240" t="s">
        <v>347</v>
      </c>
      <c r="I23" s="241">
        <v>10</v>
      </c>
      <c r="J23" s="237">
        <v>50</v>
      </c>
      <c r="K23" s="237">
        <v>15</v>
      </c>
      <c r="L23" s="242">
        <f>(K23+J23+I23)</f>
        <v>75</v>
      </c>
      <c r="M23" s="72" t="s">
        <v>272</v>
      </c>
      <c r="N23" s="72" t="s">
        <v>273</v>
      </c>
      <c r="O23" s="72" t="s">
        <v>274</v>
      </c>
    </row>
    <row r="24" spans="1:15">
      <c r="A24" s="72" t="s">
        <v>67</v>
      </c>
      <c r="B24" s="73"/>
      <c r="C24" s="72" t="s">
        <v>305</v>
      </c>
      <c r="D24" s="237" t="s">
        <v>346</v>
      </c>
      <c r="E24" s="238">
        <v>0.42708333333333331</v>
      </c>
      <c r="F24" s="238">
        <v>0.60069444444444442</v>
      </c>
      <c r="G24" s="239">
        <f t="shared" si="1"/>
        <v>0.1736111111111111</v>
      </c>
      <c r="H24" s="240" t="s">
        <v>347</v>
      </c>
      <c r="I24" s="241">
        <v>10</v>
      </c>
      <c r="J24" s="243">
        <v>20</v>
      </c>
      <c r="K24" s="243">
        <v>30</v>
      </c>
      <c r="L24" s="244">
        <f>(K24+J24+I24)</f>
        <v>60</v>
      </c>
      <c r="M24" s="72" t="s">
        <v>354</v>
      </c>
      <c r="N24" s="72" t="s">
        <v>355</v>
      </c>
      <c r="O24" s="72" t="s">
        <v>356</v>
      </c>
    </row>
    <row r="25" spans="1:15">
      <c r="A25" s="72"/>
      <c r="B25" s="73"/>
      <c r="C25" s="72"/>
      <c r="D25" s="69"/>
      <c r="E25" s="208"/>
      <c r="F25" s="208"/>
      <c r="G25" s="209"/>
      <c r="H25" s="236"/>
      <c r="I25" s="210"/>
      <c r="J25" s="69"/>
      <c r="K25" s="72"/>
      <c r="L25" s="211"/>
      <c r="M25" s="72"/>
      <c r="N25" s="72"/>
      <c r="O25" s="72"/>
    </row>
    <row r="26" spans="1:15">
      <c r="A26" s="69" t="s">
        <v>61</v>
      </c>
      <c r="B26" s="70"/>
      <c r="C26" s="72" t="s">
        <v>305</v>
      </c>
      <c r="D26" s="245" t="s">
        <v>357</v>
      </c>
      <c r="E26" s="246">
        <v>0.4236111111111111</v>
      </c>
      <c r="F26" s="246">
        <v>0.60625000000000007</v>
      </c>
      <c r="G26" s="247">
        <f t="shared" ref="G26:G30" si="2">F26-E26</f>
        <v>0.18263888888888896</v>
      </c>
      <c r="H26" s="247" t="s">
        <v>70</v>
      </c>
      <c r="I26" s="248">
        <v>10</v>
      </c>
      <c r="J26" s="249">
        <v>100</v>
      </c>
      <c r="K26" s="249">
        <v>20</v>
      </c>
      <c r="L26" s="250">
        <f>K26+J26+I26</f>
        <v>130</v>
      </c>
      <c r="M26" s="72" t="s">
        <v>358</v>
      </c>
      <c r="N26" s="72" t="s">
        <v>359</v>
      </c>
      <c r="O26" s="72" t="s">
        <v>360</v>
      </c>
    </row>
    <row r="27" spans="1:15">
      <c r="A27" s="69"/>
      <c r="B27" s="70"/>
      <c r="C27" s="69"/>
      <c r="D27" s="69"/>
      <c r="E27" s="251"/>
      <c r="F27" s="251"/>
      <c r="G27" s="235"/>
      <c r="H27" s="235"/>
      <c r="I27" s="252"/>
      <c r="J27" s="69"/>
      <c r="K27" s="69"/>
      <c r="L27" s="253"/>
      <c r="M27" s="69"/>
      <c r="N27" s="69"/>
      <c r="O27" s="69"/>
    </row>
    <row r="28" spans="1:15">
      <c r="A28" s="69" t="s">
        <v>61</v>
      </c>
      <c r="B28" s="70"/>
      <c r="C28" s="72" t="s">
        <v>305</v>
      </c>
      <c r="D28" s="254" t="s">
        <v>361</v>
      </c>
      <c r="E28" s="255">
        <v>0.4236111111111111</v>
      </c>
      <c r="F28" s="255">
        <v>0.48472222222222222</v>
      </c>
      <c r="G28" s="256">
        <f t="shared" si="2"/>
        <v>6.1111111111111116E-2</v>
      </c>
      <c r="H28" s="257" t="s">
        <v>70</v>
      </c>
      <c r="I28" s="258">
        <v>10</v>
      </c>
      <c r="J28" s="259">
        <v>100</v>
      </c>
      <c r="K28" s="259">
        <v>30</v>
      </c>
      <c r="L28" s="260">
        <f>K28+J28+I28</f>
        <v>140</v>
      </c>
      <c r="M28" s="72" t="s">
        <v>287</v>
      </c>
      <c r="N28" s="72" t="s">
        <v>362</v>
      </c>
      <c r="O28" s="72" t="s">
        <v>363</v>
      </c>
    </row>
    <row r="29" spans="1:15">
      <c r="A29" s="69" t="s">
        <v>64</v>
      </c>
      <c r="B29" s="70"/>
      <c r="C29" s="72" t="s">
        <v>364</v>
      </c>
      <c r="D29" s="254" t="s">
        <v>361</v>
      </c>
      <c r="E29" s="255">
        <v>0.43055555555555558</v>
      </c>
      <c r="F29" s="255">
        <v>0.52500000000000002</v>
      </c>
      <c r="G29" s="256">
        <f t="shared" si="2"/>
        <v>9.4444444444444442E-2</v>
      </c>
      <c r="H29" s="257" t="s">
        <v>70</v>
      </c>
      <c r="I29" s="258">
        <v>10</v>
      </c>
      <c r="J29" s="259">
        <v>70</v>
      </c>
      <c r="K29" s="259">
        <v>15</v>
      </c>
      <c r="L29" s="260">
        <f>K29+J29+I29</f>
        <v>95</v>
      </c>
      <c r="M29" s="72" t="s">
        <v>365</v>
      </c>
      <c r="N29" s="72" t="s">
        <v>366</v>
      </c>
      <c r="O29" s="72" t="s">
        <v>367</v>
      </c>
    </row>
    <row r="30" spans="1:15">
      <c r="A30" s="69" t="s">
        <v>66</v>
      </c>
      <c r="B30" s="70"/>
      <c r="C30" s="72" t="s">
        <v>368</v>
      </c>
      <c r="D30" s="254" t="s">
        <v>361</v>
      </c>
      <c r="E30" s="255">
        <v>0.42708333333333331</v>
      </c>
      <c r="F30" s="255">
        <v>0.54305555555555551</v>
      </c>
      <c r="G30" s="256">
        <f t="shared" si="2"/>
        <v>0.1159722222222222</v>
      </c>
      <c r="H30" s="257" t="s">
        <v>70</v>
      </c>
      <c r="I30" s="258">
        <v>10</v>
      </c>
      <c r="J30" s="259">
        <v>50</v>
      </c>
      <c r="K30" s="259">
        <v>30</v>
      </c>
      <c r="L30" s="260">
        <f>K30+J30+I30</f>
        <v>90</v>
      </c>
      <c r="M30" s="72" t="s">
        <v>293</v>
      </c>
      <c r="N30" s="72" t="s">
        <v>295</v>
      </c>
      <c r="O30" s="72" t="s">
        <v>294</v>
      </c>
    </row>
    <row r="31" spans="1:15">
      <c r="A31" s="72"/>
      <c r="B31" s="73"/>
      <c r="C31" s="72"/>
      <c r="D31" s="69"/>
      <c r="E31" s="261"/>
      <c r="F31" s="261"/>
      <c r="G31" s="72"/>
      <c r="H31" s="72"/>
      <c r="I31" s="72"/>
      <c r="J31" s="69"/>
      <c r="K31" s="72"/>
      <c r="L31" s="72"/>
      <c r="M31" s="72"/>
      <c r="N31" s="72"/>
      <c r="O31" s="72"/>
    </row>
    <row r="32" spans="1:15">
      <c r="A32" s="72" t="s">
        <v>61</v>
      </c>
      <c r="B32" s="73"/>
      <c r="C32" s="72" t="s">
        <v>368</v>
      </c>
      <c r="D32" s="262" t="s">
        <v>369</v>
      </c>
      <c r="E32" s="263">
        <v>0.41666666666666669</v>
      </c>
      <c r="F32" s="263">
        <v>0.4861111111111111</v>
      </c>
      <c r="G32" s="264">
        <f>(F32-E32)</f>
        <v>6.944444444444442E-2</v>
      </c>
      <c r="H32" s="265" t="s">
        <v>370</v>
      </c>
      <c r="I32" s="265">
        <v>10</v>
      </c>
      <c r="J32" s="266">
        <v>100</v>
      </c>
      <c r="K32" s="266">
        <v>20</v>
      </c>
      <c r="L32" s="266">
        <f>(K32+J32+I32)</f>
        <v>130</v>
      </c>
      <c r="M32" s="72" t="s">
        <v>284</v>
      </c>
      <c r="N32" s="72" t="s">
        <v>371</v>
      </c>
      <c r="O32" s="72" t="s">
        <v>372</v>
      </c>
    </row>
    <row r="33" spans="1:15">
      <c r="A33" s="72"/>
      <c r="B33" s="73"/>
      <c r="C33" s="72"/>
      <c r="D33" s="69"/>
      <c r="E33" s="261"/>
      <c r="F33" s="261"/>
      <c r="G33" s="72"/>
      <c r="H33" s="72"/>
      <c r="I33" s="72"/>
      <c r="J33" s="69"/>
      <c r="K33" s="72"/>
      <c r="L33" s="72"/>
      <c r="M33" s="72"/>
      <c r="N33" s="72"/>
      <c r="O33" s="72"/>
    </row>
    <row r="34" spans="1:15">
      <c r="A34" s="72"/>
      <c r="B34" s="73"/>
      <c r="C34" s="72"/>
      <c r="D34" s="69"/>
      <c r="E34" s="261"/>
      <c r="F34" s="261"/>
      <c r="G34" s="72"/>
      <c r="H34" s="72"/>
      <c r="I34" s="72"/>
      <c r="J34" s="69"/>
      <c r="K34" s="72"/>
      <c r="L34" s="72"/>
      <c r="M34" s="72"/>
      <c r="N34" s="72"/>
      <c r="O34" s="72"/>
    </row>
    <row r="35" spans="1:15">
      <c r="A35" s="72"/>
      <c r="B35" s="73"/>
      <c r="C35" s="72"/>
      <c r="D35" s="69"/>
      <c r="E35" s="261"/>
      <c r="F35" s="261"/>
      <c r="G35" s="72"/>
      <c r="H35" s="72"/>
      <c r="I35" s="72"/>
      <c r="J35" s="69"/>
      <c r="K35" s="72"/>
      <c r="L35" s="72"/>
      <c r="M35" s="72"/>
      <c r="N35" s="72"/>
      <c r="O35" s="72"/>
    </row>
    <row r="36" spans="1:15">
      <c r="A36" s="72"/>
      <c r="B36" s="73"/>
      <c r="C36" s="72"/>
      <c r="D36" s="69"/>
      <c r="E36" s="261"/>
      <c r="F36" s="261"/>
      <c r="G36" s="72"/>
      <c r="H36" s="72"/>
      <c r="I36" s="72"/>
      <c r="J36" s="69"/>
      <c r="K36" s="72"/>
      <c r="L36" s="72"/>
      <c r="M36" s="72"/>
      <c r="N36" s="72"/>
      <c r="O36" s="72"/>
    </row>
    <row r="37" spans="1:15">
      <c r="A37" s="66"/>
      <c r="B37" s="67"/>
      <c r="C37" s="66"/>
      <c r="D37" s="68"/>
      <c r="E37" s="195"/>
      <c r="F37" s="195"/>
      <c r="G37" s="66"/>
      <c r="H37" s="66"/>
      <c r="I37" s="66"/>
      <c r="J37" s="68"/>
      <c r="K37" s="66"/>
      <c r="L37" s="66"/>
      <c r="M37" s="66"/>
      <c r="N37" s="66"/>
      <c r="O37" s="66"/>
    </row>
    <row r="38" spans="1:15">
      <c r="A38" s="66"/>
      <c r="B38" s="67"/>
      <c r="C38" s="66"/>
      <c r="D38" s="68"/>
      <c r="E38" s="195"/>
      <c r="F38" s="195"/>
      <c r="G38" s="66"/>
      <c r="H38" s="66"/>
      <c r="I38" s="66"/>
      <c r="J38" s="68"/>
      <c r="K38" s="66"/>
      <c r="L38" s="66"/>
      <c r="M38" s="66"/>
      <c r="N38" s="66"/>
      <c r="O38" s="66"/>
    </row>
    <row r="39" spans="1:15">
      <c r="A39" s="66"/>
      <c r="B39" s="67"/>
      <c r="C39" s="66" t="s">
        <v>113</v>
      </c>
      <c r="D39" s="68"/>
      <c r="E39" s="195"/>
      <c r="F39" s="195"/>
      <c r="G39" s="66"/>
      <c r="H39" s="66"/>
      <c r="I39" s="66"/>
      <c r="J39" s="68"/>
      <c r="K39" s="66"/>
      <c r="L39" s="66"/>
      <c r="M39" s="66"/>
      <c r="N39" s="66"/>
      <c r="O39" s="66"/>
    </row>
  </sheetData>
  <mergeCells count="10">
    <mergeCell ref="C1:L1"/>
    <mergeCell ref="N4:N5"/>
    <mergeCell ref="O4:O5"/>
    <mergeCell ref="F2:J2"/>
    <mergeCell ref="E4:G4"/>
    <mergeCell ref="H4:H5"/>
    <mergeCell ref="I4:I5"/>
    <mergeCell ref="J4:K4"/>
    <mergeCell ref="L4:L5"/>
    <mergeCell ref="M4:M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5"/>
  <sheetViews>
    <sheetView topLeftCell="A16" workbookViewId="0">
      <selection activeCell="C36" sqref="C36:C38"/>
    </sheetView>
  </sheetViews>
  <sheetFormatPr defaultRowHeight="15"/>
  <cols>
    <col min="3" max="3" width="15.5703125" customWidth="1"/>
    <col min="4" max="4" width="21.42578125" customWidth="1"/>
    <col min="12" max="12" width="12" customWidth="1"/>
  </cols>
  <sheetData>
    <row r="1" spans="1:12" ht="24" thickBot="1">
      <c r="A1" s="724" t="s">
        <v>73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6"/>
    </row>
    <row r="2" spans="1:12" ht="15.75" thickBot="1">
      <c r="A2" s="724" t="s">
        <v>74</v>
      </c>
      <c r="B2" s="727"/>
      <c r="C2" s="727"/>
      <c r="D2" s="727"/>
      <c r="E2" s="727"/>
      <c r="F2" s="727"/>
      <c r="G2" s="727"/>
      <c r="H2" s="727"/>
      <c r="I2" s="727"/>
      <c r="J2" s="727"/>
      <c r="K2" s="727"/>
      <c r="L2" s="728"/>
    </row>
    <row r="3" spans="1:12" ht="44.25" thickBot="1">
      <c r="A3" s="74" t="s">
        <v>75</v>
      </c>
      <c r="B3" s="75" t="s">
        <v>76</v>
      </c>
      <c r="C3" s="75" t="s">
        <v>77</v>
      </c>
      <c r="D3" s="75" t="s">
        <v>78</v>
      </c>
      <c r="E3" s="76" t="s">
        <v>79</v>
      </c>
      <c r="F3" s="76" t="s">
        <v>80</v>
      </c>
      <c r="G3" s="76" t="s">
        <v>81</v>
      </c>
      <c r="H3" s="160" t="s">
        <v>126</v>
      </c>
      <c r="I3" s="160" t="s">
        <v>213</v>
      </c>
      <c r="J3" s="160" t="s">
        <v>214</v>
      </c>
      <c r="K3" s="160" t="s">
        <v>28</v>
      </c>
      <c r="L3" s="77" t="s">
        <v>82</v>
      </c>
    </row>
    <row r="4" spans="1:12" ht="15.75" thickBot="1">
      <c r="A4" s="672" t="s">
        <v>83</v>
      </c>
      <c r="B4" s="769"/>
      <c r="C4" s="769"/>
      <c r="D4" s="769"/>
      <c r="E4" s="769"/>
      <c r="F4" s="769"/>
      <c r="G4" s="769"/>
      <c r="H4" s="769"/>
      <c r="I4" s="769"/>
      <c r="J4" s="769"/>
      <c r="K4" s="769"/>
      <c r="L4" s="770"/>
    </row>
    <row r="5" spans="1:12">
      <c r="A5" s="771">
        <v>1</v>
      </c>
      <c r="B5" s="772"/>
      <c r="C5" s="773" t="s">
        <v>21</v>
      </c>
      <c r="D5" s="78" t="s">
        <v>377</v>
      </c>
      <c r="E5" s="774">
        <v>0.43055555555555558</v>
      </c>
      <c r="F5" s="775">
        <v>0.54999999999999993</v>
      </c>
      <c r="G5" s="775">
        <f>F5-E5</f>
        <v>0.11944444444444435</v>
      </c>
      <c r="H5" s="776">
        <v>30</v>
      </c>
      <c r="I5" s="776">
        <v>10</v>
      </c>
      <c r="J5" s="776">
        <v>100</v>
      </c>
      <c r="K5" s="777">
        <v>6</v>
      </c>
      <c r="L5" s="778">
        <f>SUM(H5:J5)</f>
        <v>140</v>
      </c>
    </row>
    <row r="6" spans="1:12">
      <c r="A6" s="771"/>
      <c r="B6" s="772"/>
      <c r="C6" s="773"/>
      <c r="D6" s="79" t="s">
        <v>378</v>
      </c>
      <c r="E6" s="774"/>
      <c r="F6" s="775"/>
      <c r="G6" s="775"/>
      <c r="H6" s="776"/>
      <c r="I6" s="776"/>
      <c r="J6" s="776"/>
      <c r="K6" s="777"/>
      <c r="L6" s="779"/>
    </row>
    <row r="7" spans="1:12" ht="15.75" thickBot="1">
      <c r="A7" s="771"/>
      <c r="B7" s="772"/>
      <c r="C7" s="773"/>
      <c r="D7" s="80" t="s">
        <v>379</v>
      </c>
      <c r="E7" s="774"/>
      <c r="F7" s="775"/>
      <c r="G7" s="775"/>
      <c r="H7" s="776"/>
      <c r="I7" s="776"/>
      <c r="J7" s="776"/>
      <c r="K7" s="777"/>
      <c r="L7" s="779"/>
    </row>
    <row r="8" spans="1:12" ht="15.75" thickBot="1">
      <c r="A8" s="672" t="s">
        <v>86</v>
      </c>
      <c r="B8" s="769"/>
      <c r="C8" s="769"/>
      <c r="D8" s="769"/>
      <c r="E8" s="769"/>
      <c r="F8" s="769"/>
      <c r="G8" s="769"/>
      <c r="H8" s="769"/>
      <c r="I8" s="769"/>
      <c r="J8" s="769"/>
      <c r="K8" s="769"/>
      <c r="L8" s="770"/>
    </row>
    <row r="9" spans="1:12" ht="15" customHeight="1">
      <c r="A9" s="780">
        <v>1</v>
      </c>
      <c r="B9" s="626" t="s">
        <v>376</v>
      </c>
      <c r="C9" s="626" t="s">
        <v>17</v>
      </c>
      <c r="D9" s="62" t="s">
        <v>373</v>
      </c>
      <c r="E9" s="781">
        <v>0.42708333333333331</v>
      </c>
      <c r="F9" s="784">
        <v>0.47361111111111115</v>
      </c>
      <c r="G9" s="784">
        <f>F9-E9</f>
        <v>4.6527777777777835E-2</v>
      </c>
      <c r="H9" s="785">
        <v>5</v>
      </c>
      <c r="I9" s="785">
        <v>10</v>
      </c>
      <c r="J9" s="785">
        <v>100</v>
      </c>
      <c r="K9" s="787">
        <v>7</v>
      </c>
      <c r="L9" s="788">
        <f>SUM(H9:J9)</f>
        <v>115</v>
      </c>
    </row>
    <row r="10" spans="1:12">
      <c r="A10" s="764"/>
      <c r="B10" s="750"/>
      <c r="C10" s="750"/>
      <c r="D10" s="60" t="s">
        <v>374</v>
      </c>
      <c r="E10" s="782"/>
      <c r="F10" s="735"/>
      <c r="G10" s="735"/>
      <c r="H10" s="740"/>
      <c r="I10" s="740"/>
      <c r="J10" s="740"/>
      <c r="K10" s="743"/>
      <c r="L10" s="789"/>
    </row>
    <row r="11" spans="1:12" ht="15.75" thickBot="1">
      <c r="A11" s="766"/>
      <c r="B11" s="751"/>
      <c r="C11" s="751"/>
      <c r="D11" s="61" t="s">
        <v>375</v>
      </c>
      <c r="E11" s="783"/>
      <c r="F11" s="736"/>
      <c r="G11" s="736"/>
      <c r="H11" s="786"/>
      <c r="I11" s="786"/>
      <c r="J11" s="786"/>
      <c r="K11" s="744"/>
      <c r="L11" s="789"/>
    </row>
    <row r="12" spans="1:12" ht="15.75" thickBot="1">
      <c r="A12" s="672" t="s">
        <v>88</v>
      </c>
      <c r="B12" s="769"/>
      <c r="C12" s="769"/>
      <c r="D12" s="769"/>
      <c r="E12" s="769"/>
      <c r="F12" s="769"/>
      <c r="G12" s="769"/>
      <c r="H12" s="769"/>
      <c r="I12" s="769"/>
      <c r="J12" s="769"/>
      <c r="K12" s="769"/>
      <c r="L12" s="770"/>
    </row>
    <row r="13" spans="1:12">
      <c r="A13" s="790">
        <v>1</v>
      </c>
      <c r="B13" s="791" t="s">
        <v>87</v>
      </c>
      <c r="C13" s="793" t="s">
        <v>46</v>
      </c>
      <c r="D13" s="269" t="s">
        <v>89</v>
      </c>
      <c r="E13" s="795">
        <v>0.43402777777777773</v>
      </c>
      <c r="F13" s="754">
        <v>0.59722222222222221</v>
      </c>
      <c r="G13" s="754">
        <f>F13-E13</f>
        <v>0.16319444444444448</v>
      </c>
      <c r="H13" s="755">
        <v>30</v>
      </c>
      <c r="I13" s="755">
        <v>10</v>
      </c>
      <c r="J13" s="755">
        <v>100</v>
      </c>
      <c r="K13" s="796">
        <v>6</v>
      </c>
      <c r="L13" s="759">
        <f>SUM(H13:J13)</f>
        <v>140</v>
      </c>
    </row>
    <row r="14" spans="1:12">
      <c r="A14" s="698"/>
      <c r="B14" s="792"/>
      <c r="C14" s="794"/>
      <c r="D14" s="83" t="s">
        <v>105</v>
      </c>
      <c r="E14" s="699"/>
      <c r="F14" s="697"/>
      <c r="G14" s="697"/>
      <c r="H14" s="693"/>
      <c r="I14" s="693"/>
      <c r="J14" s="693"/>
      <c r="K14" s="694"/>
      <c r="L14" s="634"/>
    </row>
    <row r="15" spans="1:12" ht="15.75" thickBot="1">
      <c r="A15" s="698"/>
      <c r="B15" s="792"/>
      <c r="C15" s="794"/>
      <c r="D15" s="84" t="s">
        <v>90</v>
      </c>
      <c r="E15" s="699"/>
      <c r="F15" s="697"/>
      <c r="G15" s="697"/>
      <c r="H15" s="693"/>
      <c r="I15" s="693"/>
      <c r="J15" s="693"/>
      <c r="K15" s="694"/>
      <c r="L15" s="634"/>
    </row>
    <row r="16" spans="1:12">
      <c r="A16" s="706">
        <v>2</v>
      </c>
      <c r="B16" s="749"/>
      <c r="C16" s="679" t="s">
        <v>21</v>
      </c>
      <c r="D16" s="268" t="s">
        <v>389</v>
      </c>
      <c r="E16" s="708">
        <v>0.42708333333333331</v>
      </c>
      <c r="F16" s="708">
        <v>0.59722222222222221</v>
      </c>
      <c r="G16" s="754">
        <f>F16-E16</f>
        <v>0.1701388888888889</v>
      </c>
      <c r="H16" s="755">
        <v>20</v>
      </c>
      <c r="I16" s="755">
        <v>10</v>
      </c>
      <c r="J16" s="704">
        <v>70</v>
      </c>
      <c r="K16" s="700">
        <v>6</v>
      </c>
      <c r="L16" s="759">
        <f>SUM(H16:J16)</f>
        <v>100</v>
      </c>
    </row>
    <row r="17" spans="1:12">
      <c r="A17" s="747"/>
      <c r="B17" s="750"/>
      <c r="C17" s="750"/>
      <c r="D17" s="268" t="s">
        <v>390</v>
      </c>
      <c r="E17" s="752"/>
      <c r="F17" s="752"/>
      <c r="G17" s="697"/>
      <c r="H17" s="693"/>
      <c r="I17" s="693"/>
      <c r="J17" s="756"/>
      <c r="K17" s="701"/>
      <c r="L17" s="634"/>
    </row>
    <row r="18" spans="1:12" ht="15.75" thickBot="1">
      <c r="A18" s="748"/>
      <c r="B18" s="751"/>
      <c r="C18" s="751"/>
      <c r="D18" s="270" t="s">
        <v>391</v>
      </c>
      <c r="E18" s="753"/>
      <c r="F18" s="753"/>
      <c r="G18" s="697"/>
      <c r="H18" s="693"/>
      <c r="I18" s="693"/>
      <c r="J18" s="757"/>
      <c r="K18" s="758"/>
      <c r="L18" s="634"/>
    </row>
    <row r="19" spans="1:12" ht="18.75" thickBot="1">
      <c r="A19" s="797" t="s">
        <v>91</v>
      </c>
      <c r="B19" s="798"/>
      <c r="C19" s="798"/>
      <c r="D19" s="798"/>
      <c r="E19" s="798"/>
      <c r="F19" s="798"/>
      <c r="G19" s="798"/>
      <c r="H19" s="798"/>
      <c r="I19" s="798"/>
      <c r="J19" s="798"/>
      <c r="K19" s="798"/>
      <c r="L19" s="799"/>
    </row>
    <row r="20" spans="1:12">
      <c r="A20" s="800">
        <v>1</v>
      </c>
      <c r="B20" s="661"/>
      <c r="C20" s="802" t="s">
        <v>17</v>
      </c>
      <c r="D20" s="64" t="s">
        <v>380</v>
      </c>
      <c r="E20" s="803">
        <v>0.4375</v>
      </c>
      <c r="F20" s="737">
        <v>0.60555555555555551</v>
      </c>
      <c r="G20" s="737">
        <f>F20-E20</f>
        <v>0.16805555555555551</v>
      </c>
      <c r="H20" s="805">
        <v>25</v>
      </c>
      <c r="I20" s="805">
        <v>10</v>
      </c>
      <c r="J20" s="805">
        <v>100</v>
      </c>
      <c r="K20" s="807">
        <v>9</v>
      </c>
      <c r="L20" s="809">
        <f>SUM(H20:J20)</f>
        <v>135</v>
      </c>
    </row>
    <row r="21" spans="1:12">
      <c r="A21" s="801"/>
      <c r="B21" s="638"/>
      <c r="C21" s="695"/>
      <c r="D21" s="99" t="s">
        <v>381</v>
      </c>
      <c r="E21" s="804"/>
      <c r="F21" s="738"/>
      <c r="G21" s="738"/>
      <c r="H21" s="806"/>
      <c r="I21" s="806"/>
      <c r="J21" s="806"/>
      <c r="K21" s="808"/>
      <c r="L21" s="680"/>
    </row>
    <row r="22" spans="1:12" ht="15.75" thickBot="1">
      <c r="A22" s="801"/>
      <c r="B22" s="638"/>
      <c r="C22" s="695"/>
      <c r="D22" s="100" t="s">
        <v>382</v>
      </c>
      <c r="E22" s="804"/>
      <c r="F22" s="738"/>
      <c r="G22" s="738"/>
      <c r="H22" s="806"/>
      <c r="I22" s="806"/>
      <c r="J22" s="806"/>
      <c r="K22" s="808"/>
      <c r="L22" s="680"/>
    </row>
    <row r="23" spans="1:12">
      <c r="A23" s="763">
        <v>2</v>
      </c>
      <c r="B23" s="648"/>
      <c r="C23" s="700" t="s">
        <v>46</v>
      </c>
      <c r="D23" s="71" t="s">
        <v>383</v>
      </c>
      <c r="E23" s="734">
        <v>0.44444444444444442</v>
      </c>
      <c r="F23" s="734">
        <v>0.61805555555555558</v>
      </c>
      <c r="G23" s="737">
        <f t="shared" ref="G23" si="0">F23-E23</f>
        <v>0.17361111111111116</v>
      </c>
      <c r="H23" s="739">
        <v>30</v>
      </c>
      <c r="I23" s="739">
        <v>0</v>
      </c>
      <c r="J23" s="739">
        <v>0</v>
      </c>
      <c r="K23" s="742">
        <v>8</v>
      </c>
      <c r="L23" s="691"/>
    </row>
    <row r="24" spans="1:12">
      <c r="A24" s="764"/>
      <c r="B24" s="767"/>
      <c r="C24" s="701"/>
      <c r="D24" s="71" t="s">
        <v>384</v>
      </c>
      <c r="E24" s="735"/>
      <c r="F24" s="735"/>
      <c r="G24" s="738"/>
      <c r="H24" s="740"/>
      <c r="I24" s="740"/>
      <c r="J24" s="740"/>
      <c r="K24" s="743"/>
      <c r="L24" s="745"/>
    </row>
    <row r="25" spans="1:12" ht="15.75" thickBot="1">
      <c r="A25" s="765"/>
      <c r="B25" s="686"/>
      <c r="C25" s="702"/>
      <c r="D25" s="71" t="s">
        <v>385</v>
      </c>
      <c r="E25" s="760"/>
      <c r="F25" s="760"/>
      <c r="G25" s="738"/>
      <c r="H25" s="741"/>
      <c r="I25" s="741"/>
      <c r="J25" s="741"/>
      <c r="K25" s="761"/>
      <c r="L25" s="762"/>
    </row>
    <row r="26" spans="1:12">
      <c r="A26" s="763">
        <v>3</v>
      </c>
      <c r="B26" s="648"/>
      <c r="C26" s="700" t="s">
        <v>21</v>
      </c>
      <c r="D26" s="71" t="s">
        <v>386</v>
      </c>
      <c r="E26" s="734">
        <v>0.43055555555555558</v>
      </c>
      <c r="F26" s="734">
        <v>0.61805555555555558</v>
      </c>
      <c r="G26" s="737">
        <f t="shared" ref="G26" si="1">F26-E26</f>
        <v>0.1875</v>
      </c>
      <c r="H26" s="739">
        <v>30</v>
      </c>
      <c r="I26" s="739">
        <v>0</v>
      </c>
      <c r="J26" s="739">
        <v>0</v>
      </c>
      <c r="K26" s="742">
        <v>8</v>
      </c>
      <c r="L26" s="691"/>
    </row>
    <row r="27" spans="1:12">
      <c r="A27" s="764"/>
      <c r="B27" s="767"/>
      <c r="C27" s="701"/>
      <c r="D27" s="71" t="s">
        <v>387</v>
      </c>
      <c r="E27" s="735"/>
      <c r="F27" s="735"/>
      <c r="G27" s="738"/>
      <c r="H27" s="740"/>
      <c r="I27" s="740"/>
      <c r="J27" s="740"/>
      <c r="K27" s="743"/>
      <c r="L27" s="745"/>
    </row>
    <row r="28" spans="1:12" ht="15.75" thickBot="1">
      <c r="A28" s="765"/>
      <c r="B28" s="686"/>
      <c r="C28" s="702"/>
      <c r="D28" s="71" t="s">
        <v>388</v>
      </c>
      <c r="E28" s="760"/>
      <c r="F28" s="760"/>
      <c r="G28" s="738"/>
      <c r="H28" s="741"/>
      <c r="I28" s="741"/>
      <c r="J28" s="741"/>
      <c r="K28" s="761"/>
      <c r="L28" s="762"/>
    </row>
    <row r="29" spans="1:12">
      <c r="A29" s="763">
        <v>4</v>
      </c>
      <c r="B29" s="648"/>
      <c r="C29" s="700" t="s">
        <v>21</v>
      </c>
      <c r="D29" s="71" t="s">
        <v>108</v>
      </c>
      <c r="E29" s="734">
        <v>0.44097222222222227</v>
      </c>
      <c r="F29" s="734">
        <v>0.61805555555555558</v>
      </c>
      <c r="G29" s="737">
        <f t="shared" ref="G29" si="2">F29-E29</f>
        <v>0.17708333333333331</v>
      </c>
      <c r="H29" s="739">
        <v>30</v>
      </c>
      <c r="I29" s="739">
        <v>0</v>
      </c>
      <c r="J29" s="739">
        <v>0</v>
      </c>
      <c r="K29" s="742">
        <v>8</v>
      </c>
      <c r="L29" s="691"/>
    </row>
    <row r="30" spans="1:12">
      <c r="A30" s="764"/>
      <c r="B30" s="767"/>
      <c r="C30" s="701"/>
      <c r="D30" s="71" t="s">
        <v>106</v>
      </c>
      <c r="E30" s="735"/>
      <c r="F30" s="735"/>
      <c r="G30" s="738"/>
      <c r="H30" s="740"/>
      <c r="I30" s="740"/>
      <c r="J30" s="740"/>
      <c r="K30" s="743"/>
      <c r="L30" s="745"/>
    </row>
    <row r="31" spans="1:12" ht="15.75" thickBot="1">
      <c r="A31" s="766"/>
      <c r="B31" s="768"/>
      <c r="C31" s="758"/>
      <c r="D31" s="267"/>
      <c r="E31" s="736"/>
      <c r="F31" s="736"/>
      <c r="G31" s="738"/>
      <c r="H31" s="741"/>
      <c r="I31" s="741"/>
      <c r="J31" s="741"/>
      <c r="K31" s="744"/>
      <c r="L31" s="746"/>
    </row>
    <row r="32" spans="1:12" ht="18.75" thickBot="1">
      <c r="A32" s="797" t="s">
        <v>92</v>
      </c>
      <c r="B32" s="798"/>
      <c r="C32" s="798"/>
      <c r="D32" s="798"/>
      <c r="E32" s="798"/>
      <c r="F32" s="798"/>
      <c r="G32" s="798"/>
      <c r="H32" s="798"/>
      <c r="I32" s="798"/>
      <c r="J32" s="798"/>
      <c r="K32" s="798"/>
      <c r="L32" s="799"/>
    </row>
    <row r="33" spans="1:12">
      <c r="A33" s="765">
        <v>1</v>
      </c>
      <c r="B33" s="772"/>
      <c r="C33" s="773" t="s">
        <v>21</v>
      </c>
      <c r="D33" s="65" t="s">
        <v>111</v>
      </c>
      <c r="E33" s="811">
        <v>0.42708333333333331</v>
      </c>
      <c r="F33" s="760">
        <v>0.59861111111111109</v>
      </c>
      <c r="G33" s="760">
        <f>F33-E33</f>
        <v>0.17152777777777778</v>
      </c>
      <c r="H33" s="741">
        <v>25</v>
      </c>
      <c r="I33" s="741">
        <v>10</v>
      </c>
      <c r="J33" s="741">
        <v>100</v>
      </c>
      <c r="K33" s="761">
        <v>11</v>
      </c>
      <c r="L33" s="684">
        <f>SUM(H33:J33)</f>
        <v>135</v>
      </c>
    </row>
    <row r="34" spans="1:12">
      <c r="A34" s="810"/>
      <c r="B34" s="772"/>
      <c r="C34" s="773"/>
      <c r="D34" s="60" t="s">
        <v>93</v>
      </c>
      <c r="E34" s="812"/>
      <c r="F34" s="813"/>
      <c r="G34" s="813"/>
      <c r="H34" s="814"/>
      <c r="I34" s="814"/>
      <c r="J34" s="814"/>
      <c r="K34" s="815"/>
      <c r="L34" s="789"/>
    </row>
    <row r="35" spans="1:12">
      <c r="A35" s="810"/>
      <c r="B35" s="772"/>
      <c r="C35" s="773"/>
      <c r="D35" s="61" t="s">
        <v>107</v>
      </c>
      <c r="E35" s="812"/>
      <c r="F35" s="813"/>
      <c r="G35" s="813"/>
      <c r="H35" s="814"/>
      <c r="I35" s="814"/>
      <c r="J35" s="814"/>
      <c r="K35" s="815"/>
      <c r="L35" s="789"/>
    </row>
    <row r="36" spans="1:12">
      <c r="A36" s="810">
        <v>2</v>
      </c>
      <c r="B36" s="772"/>
      <c r="C36" s="773" t="s">
        <v>271</v>
      </c>
      <c r="D36" s="65" t="s">
        <v>392</v>
      </c>
      <c r="E36" s="812">
        <v>0.4375</v>
      </c>
      <c r="F36" s="813">
        <v>0.62708333333333333</v>
      </c>
      <c r="G36" s="813">
        <f>F36-E36</f>
        <v>0.18958333333333333</v>
      </c>
      <c r="H36" s="814">
        <v>20</v>
      </c>
      <c r="I36" s="814">
        <v>10</v>
      </c>
      <c r="J36" s="814">
        <v>70</v>
      </c>
      <c r="K36" s="815">
        <v>11</v>
      </c>
      <c r="L36" s="684">
        <f>SUM(H36:J36)</f>
        <v>100</v>
      </c>
    </row>
    <row r="37" spans="1:12">
      <c r="A37" s="810"/>
      <c r="B37" s="772"/>
      <c r="C37" s="773"/>
      <c r="D37" s="60" t="s">
        <v>393</v>
      </c>
      <c r="E37" s="812"/>
      <c r="F37" s="813"/>
      <c r="G37" s="813"/>
      <c r="H37" s="814"/>
      <c r="I37" s="814"/>
      <c r="J37" s="814"/>
      <c r="K37" s="815"/>
      <c r="L37" s="789"/>
    </row>
    <row r="38" spans="1:12" ht="15.75" thickBot="1">
      <c r="A38" s="810"/>
      <c r="B38" s="772"/>
      <c r="C38" s="773"/>
      <c r="D38" s="61" t="s">
        <v>394</v>
      </c>
      <c r="E38" s="812"/>
      <c r="F38" s="813"/>
      <c r="G38" s="813"/>
      <c r="H38" s="814"/>
      <c r="I38" s="814"/>
      <c r="J38" s="814"/>
      <c r="K38" s="815"/>
      <c r="L38" s="789"/>
    </row>
    <row r="39" spans="1:12" ht="18.75" thickBot="1">
      <c r="A39" s="672" t="s">
        <v>95</v>
      </c>
      <c r="B39" s="673"/>
      <c r="C39" s="673"/>
      <c r="D39" s="673"/>
      <c r="E39" s="673"/>
      <c r="F39" s="673"/>
      <c r="G39" s="673"/>
      <c r="H39" s="673"/>
      <c r="I39" s="673"/>
      <c r="J39" s="673"/>
      <c r="K39" s="673"/>
      <c r="L39" s="675"/>
    </row>
    <row r="40" spans="1:12">
      <c r="A40" s="800">
        <v>1</v>
      </c>
      <c r="B40" s="661" t="s">
        <v>96</v>
      </c>
      <c r="C40" s="662" t="s">
        <v>395</v>
      </c>
      <c r="D40" s="64" t="s">
        <v>109</v>
      </c>
      <c r="E40" s="817">
        <v>0.43402777777777773</v>
      </c>
      <c r="F40" s="737">
        <v>0.51041666666666663</v>
      </c>
      <c r="G40" s="737">
        <f>F40-E40</f>
        <v>7.6388888888888895E-2</v>
      </c>
      <c r="H40" s="805">
        <v>25</v>
      </c>
      <c r="I40" s="805">
        <v>10</v>
      </c>
      <c r="J40" s="805">
        <v>100</v>
      </c>
      <c r="K40" s="807">
        <v>7</v>
      </c>
      <c r="L40" s="654">
        <f>SUM(H40:J40)</f>
        <v>135</v>
      </c>
    </row>
    <row r="41" spans="1:12">
      <c r="A41" s="810"/>
      <c r="B41" s="772"/>
      <c r="C41" s="773"/>
      <c r="D41" s="81" t="s">
        <v>97</v>
      </c>
      <c r="E41" s="818"/>
      <c r="F41" s="813"/>
      <c r="G41" s="813"/>
      <c r="H41" s="814"/>
      <c r="I41" s="814"/>
      <c r="J41" s="814"/>
      <c r="K41" s="815"/>
      <c r="L41" s="816"/>
    </row>
    <row r="42" spans="1:12" ht="15.75" thickBot="1">
      <c r="A42" s="810"/>
      <c r="B42" s="772"/>
      <c r="C42" s="773"/>
      <c r="D42" s="82" t="s">
        <v>98</v>
      </c>
      <c r="E42" s="818"/>
      <c r="F42" s="813"/>
      <c r="G42" s="813"/>
      <c r="H42" s="814"/>
      <c r="I42" s="814"/>
      <c r="J42" s="814"/>
      <c r="K42" s="815"/>
      <c r="L42" s="816"/>
    </row>
    <row r="43" spans="1:12">
      <c r="A43" s="810">
        <v>2</v>
      </c>
      <c r="B43" s="772"/>
      <c r="C43" s="773" t="s">
        <v>396</v>
      </c>
      <c r="D43" s="65" t="s">
        <v>397</v>
      </c>
      <c r="E43" s="818">
        <v>0.44097222222222227</v>
      </c>
      <c r="F43" s="813">
        <v>0.5541666666666667</v>
      </c>
      <c r="G43" s="813">
        <f>F43-E43</f>
        <v>0.11319444444444443</v>
      </c>
      <c r="H43" s="814">
        <v>25</v>
      </c>
      <c r="I43" s="814">
        <v>10</v>
      </c>
      <c r="J43" s="814">
        <v>70</v>
      </c>
      <c r="K43" s="815">
        <v>7</v>
      </c>
      <c r="L43" s="654">
        <f>SUM(H43:J43)</f>
        <v>105</v>
      </c>
    </row>
    <row r="44" spans="1:12">
      <c r="A44" s="810"/>
      <c r="B44" s="772"/>
      <c r="C44" s="773"/>
      <c r="D44" s="60" t="s">
        <v>112</v>
      </c>
      <c r="E44" s="818"/>
      <c r="F44" s="813"/>
      <c r="G44" s="813"/>
      <c r="H44" s="814"/>
      <c r="I44" s="814"/>
      <c r="J44" s="814"/>
      <c r="K44" s="815"/>
      <c r="L44" s="816"/>
    </row>
    <row r="45" spans="1:12">
      <c r="A45" s="810"/>
      <c r="B45" s="772"/>
      <c r="C45" s="773"/>
      <c r="D45" s="61" t="s">
        <v>398</v>
      </c>
      <c r="E45" s="818"/>
      <c r="F45" s="813"/>
      <c r="G45" s="813"/>
      <c r="H45" s="814"/>
      <c r="I45" s="814"/>
      <c r="J45" s="814"/>
      <c r="K45" s="815"/>
      <c r="L45" s="816"/>
    </row>
  </sheetData>
  <mergeCells count="140">
    <mergeCell ref="H40:H42"/>
    <mergeCell ref="I40:I42"/>
    <mergeCell ref="H43:H45"/>
    <mergeCell ref="I43:I45"/>
    <mergeCell ref="L43:L45"/>
    <mergeCell ref="A39:L39"/>
    <mergeCell ref="A40:A42"/>
    <mergeCell ref="B40:B42"/>
    <mergeCell ref="C40:C42"/>
    <mergeCell ref="E40:E42"/>
    <mergeCell ref="F40:F42"/>
    <mergeCell ref="G40:G42"/>
    <mergeCell ref="J40:J42"/>
    <mergeCell ref="K40:K42"/>
    <mergeCell ref="L40:L42"/>
    <mergeCell ref="A43:A45"/>
    <mergeCell ref="B43:B45"/>
    <mergeCell ref="C43:C45"/>
    <mergeCell ref="E43:E45"/>
    <mergeCell ref="F43:F45"/>
    <mergeCell ref="G43:G45"/>
    <mergeCell ref="J43:J45"/>
    <mergeCell ref="K43:K45"/>
    <mergeCell ref="A36:A38"/>
    <mergeCell ref="B36:B38"/>
    <mergeCell ref="C36:C38"/>
    <mergeCell ref="E36:E38"/>
    <mergeCell ref="F36:F38"/>
    <mergeCell ref="G36:G38"/>
    <mergeCell ref="J36:J38"/>
    <mergeCell ref="K36:K38"/>
    <mergeCell ref="L36:L38"/>
    <mergeCell ref="H36:H38"/>
    <mergeCell ref="I36:I38"/>
    <mergeCell ref="A32:L32"/>
    <mergeCell ref="A33:A35"/>
    <mergeCell ref="B33:B35"/>
    <mergeCell ref="C33:C35"/>
    <mergeCell ref="E33:E35"/>
    <mergeCell ref="F33:F35"/>
    <mergeCell ref="G33:G35"/>
    <mergeCell ref="J33:J35"/>
    <mergeCell ref="K33:K35"/>
    <mergeCell ref="L33:L35"/>
    <mergeCell ref="H33:H35"/>
    <mergeCell ref="I33:I35"/>
    <mergeCell ref="A19:L19"/>
    <mergeCell ref="A20:A22"/>
    <mergeCell ref="B20:B22"/>
    <mergeCell ref="C20:C22"/>
    <mergeCell ref="E20:E22"/>
    <mergeCell ref="F20:F22"/>
    <mergeCell ref="G20:G22"/>
    <mergeCell ref="J20:J22"/>
    <mergeCell ref="K20:K22"/>
    <mergeCell ref="L20:L22"/>
    <mergeCell ref="H20:H22"/>
    <mergeCell ref="I20:I22"/>
    <mergeCell ref="A12:L12"/>
    <mergeCell ref="A13:A15"/>
    <mergeCell ref="B13:B15"/>
    <mergeCell ref="C13:C15"/>
    <mergeCell ref="E13:E15"/>
    <mergeCell ref="F13:F15"/>
    <mergeCell ref="G13:G15"/>
    <mergeCell ref="J13:J15"/>
    <mergeCell ref="K13:K15"/>
    <mergeCell ref="L13:L15"/>
    <mergeCell ref="H13:H15"/>
    <mergeCell ref="I13:I15"/>
    <mergeCell ref="A8:L8"/>
    <mergeCell ref="A9:A11"/>
    <mergeCell ref="B9:B11"/>
    <mergeCell ref="C9:C11"/>
    <mergeCell ref="E9:E11"/>
    <mergeCell ref="F9:F11"/>
    <mergeCell ref="G9:G11"/>
    <mergeCell ref="J9:J11"/>
    <mergeCell ref="K9:K11"/>
    <mergeCell ref="L9:L11"/>
    <mergeCell ref="H9:H11"/>
    <mergeCell ref="I9:I11"/>
    <mergeCell ref="A1:L1"/>
    <mergeCell ref="A2:L2"/>
    <mergeCell ref="A4:L4"/>
    <mergeCell ref="A5:A7"/>
    <mergeCell ref="B5:B7"/>
    <mergeCell ref="C5:C7"/>
    <mergeCell ref="E5:E7"/>
    <mergeCell ref="F5:F7"/>
    <mergeCell ref="G5:G7"/>
    <mergeCell ref="J5:J7"/>
    <mergeCell ref="K5:K7"/>
    <mergeCell ref="L5:L7"/>
    <mergeCell ref="H5:H7"/>
    <mergeCell ref="I5:I7"/>
    <mergeCell ref="A23:A25"/>
    <mergeCell ref="A26:A28"/>
    <mergeCell ref="A29:A31"/>
    <mergeCell ref="C23:C25"/>
    <mergeCell ref="B23:B25"/>
    <mergeCell ref="B26:B28"/>
    <mergeCell ref="C26:C28"/>
    <mergeCell ref="B29:B31"/>
    <mergeCell ref="C29:C31"/>
    <mergeCell ref="J23:J25"/>
    <mergeCell ref="K23:K25"/>
    <mergeCell ref="L23:L25"/>
    <mergeCell ref="E26:E28"/>
    <mergeCell ref="F26:F28"/>
    <mergeCell ref="G26:G28"/>
    <mergeCell ref="H26:H28"/>
    <mergeCell ref="I26:I28"/>
    <mergeCell ref="J26:J28"/>
    <mergeCell ref="K26:K28"/>
    <mergeCell ref="L26:L28"/>
    <mergeCell ref="E29:E31"/>
    <mergeCell ref="F29:F31"/>
    <mergeCell ref="G29:G31"/>
    <mergeCell ref="H29:H31"/>
    <mergeCell ref="I29:I31"/>
    <mergeCell ref="J29:J31"/>
    <mergeCell ref="K29:K31"/>
    <mergeCell ref="L29:L31"/>
    <mergeCell ref="A16:A18"/>
    <mergeCell ref="B16:B18"/>
    <mergeCell ref="C16:C18"/>
    <mergeCell ref="E16:E18"/>
    <mergeCell ref="F16:F18"/>
    <mergeCell ref="G16:G18"/>
    <mergeCell ref="H16:H18"/>
    <mergeCell ref="I16:I18"/>
    <mergeCell ref="J16:J18"/>
    <mergeCell ref="K16:K18"/>
    <mergeCell ref="L16:L18"/>
    <mergeCell ref="E23:E25"/>
    <mergeCell ref="F23:F25"/>
    <mergeCell ref="G23:G25"/>
    <mergeCell ref="H23:H25"/>
    <mergeCell ref="I23:I2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70"/>
  <sheetViews>
    <sheetView workbookViewId="0">
      <selection activeCell="A25" sqref="A25:L25"/>
    </sheetView>
  </sheetViews>
  <sheetFormatPr defaultRowHeight="15"/>
  <cols>
    <col min="2" max="2" width="10.85546875" customWidth="1"/>
    <col min="3" max="3" width="15.5703125" customWidth="1"/>
    <col min="4" max="4" width="23.140625" customWidth="1"/>
    <col min="12" max="12" width="12" customWidth="1"/>
  </cols>
  <sheetData>
    <row r="1" spans="1:12" ht="23.25">
      <c r="A1" s="844" t="s">
        <v>478</v>
      </c>
      <c r="B1" s="844"/>
      <c r="C1" s="844"/>
      <c r="D1" s="844"/>
      <c r="E1" s="844"/>
      <c r="F1" s="844"/>
      <c r="G1" s="844"/>
      <c r="H1" s="844"/>
      <c r="I1" s="844"/>
      <c r="J1" s="844"/>
      <c r="K1" s="844"/>
      <c r="L1" s="844"/>
    </row>
    <row r="2" spans="1:12" ht="24.75" customHeight="1">
      <c r="A2" s="844" t="s">
        <v>479</v>
      </c>
      <c r="B2" s="845"/>
      <c r="C2" s="845"/>
      <c r="D2" s="845"/>
      <c r="E2" s="845"/>
      <c r="F2" s="845"/>
      <c r="G2" s="845"/>
      <c r="H2" s="845"/>
      <c r="I2" s="845"/>
      <c r="J2" s="845"/>
      <c r="K2" s="845"/>
      <c r="L2" s="845"/>
    </row>
    <row r="3" spans="1:12" ht="43.5">
      <c r="A3" s="351" t="s">
        <v>75</v>
      </c>
      <c r="B3" s="352" t="s">
        <v>76</v>
      </c>
      <c r="C3" s="352" t="s">
        <v>77</v>
      </c>
      <c r="D3" s="352" t="s">
        <v>78</v>
      </c>
      <c r="E3" s="353" t="s">
        <v>79</v>
      </c>
      <c r="F3" s="353" t="s">
        <v>80</v>
      </c>
      <c r="G3" s="353" t="s">
        <v>81</v>
      </c>
      <c r="H3" s="162" t="s">
        <v>126</v>
      </c>
      <c r="I3" s="162" t="s">
        <v>213</v>
      </c>
      <c r="J3" s="162" t="s">
        <v>214</v>
      </c>
      <c r="K3" s="162" t="s">
        <v>28</v>
      </c>
      <c r="L3" s="354" t="s">
        <v>82</v>
      </c>
    </row>
    <row r="4" spans="1:12">
      <c r="A4" s="832" t="s">
        <v>83</v>
      </c>
      <c r="B4" s="836"/>
      <c r="C4" s="836"/>
      <c r="D4" s="836"/>
      <c r="E4" s="836"/>
      <c r="F4" s="836"/>
      <c r="G4" s="836"/>
      <c r="H4" s="836"/>
      <c r="I4" s="836"/>
      <c r="J4" s="836"/>
      <c r="K4" s="836"/>
      <c r="L4" s="836"/>
    </row>
    <row r="5" spans="1:12">
      <c r="A5" s="826">
        <v>1</v>
      </c>
      <c r="B5" s="826" t="s">
        <v>96</v>
      </c>
      <c r="C5" s="826" t="s">
        <v>395</v>
      </c>
      <c r="D5" s="355" t="s">
        <v>523</v>
      </c>
      <c r="E5" s="843">
        <v>0.46527777777777773</v>
      </c>
      <c r="F5" s="843">
        <v>0.51570601851851849</v>
      </c>
      <c r="G5" s="843">
        <f t="shared" ref="G5" si="0">F5-E5</f>
        <v>5.042824074074076E-2</v>
      </c>
      <c r="H5" s="842">
        <v>25</v>
      </c>
      <c r="I5" s="842">
        <v>10</v>
      </c>
      <c r="J5" s="842">
        <v>100</v>
      </c>
      <c r="K5" s="829">
        <v>5</v>
      </c>
      <c r="L5" s="840">
        <f>SUM(H5:J5)</f>
        <v>135</v>
      </c>
    </row>
    <row r="6" spans="1:12">
      <c r="A6" s="826"/>
      <c r="B6" s="826"/>
      <c r="C6" s="826"/>
      <c r="D6" s="355" t="s">
        <v>524</v>
      </c>
      <c r="E6" s="843"/>
      <c r="F6" s="843"/>
      <c r="G6" s="843"/>
      <c r="H6" s="842"/>
      <c r="I6" s="842"/>
      <c r="J6" s="842"/>
      <c r="K6" s="829"/>
      <c r="L6" s="841"/>
    </row>
    <row r="7" spans="1:12">
      <c r="A7" s="826"/>
      <c r="B7" s="826"/>
      <c r="C7" s="826"/>
      <c r="D7" s="355" t="s">
        <v>306</v>
      </c>
      <c r="E7" s="843"/>
      <c r="F7" s="843"/>
      <c r="G7" s="843"/>
      <c r="H7" s="842"/>
      <c r="I7" s="842"/>
      <c r="J7" s="842"/>
      <c r="K7" s="829"/>
      <c r="L7" s="841"/>
    </row>
    <row r="8" spans="1:12">
      <c r="A8" s="826">
        <v>2</v>
      </c>
      <c r="B8" s="826" t="s">
        <v>477</v>
      </c>
      <c r="C8" s="826" t="s">
        <v>21</v>
      </c>
      <c r="D8" s="355" t="s">
        <v>525</v>
      </c>
      <c r="E8" s="843">
        <v>0.46180555555555558</v>
      </c>
      <c r="F8" s="843">
        <v>0.54943287037037036</v>
      </c>
      <c r="G8" s="843">
        <f t="shared" ref="G8" si="1">F8-E8</f>
        <v>8.7627314814814783E-2</v>
      </c>
      <c r="H8" s="842">
        <v>30</v>
      </c>
      <c r="I8" s="842">
        <v>10</v>
      </c>
      <c r="J8" s="842">
        <v>70</v>
      </c>
      <c r="K8" s="829">
        <v>5</v>
      </c>
      <c r="L8" s="840">
        <f t="shared" ref="L8" si="2">SUM(H8:J8)</f>
        <v>110</v>
      </c>
    </row>
    <row r="9" spans="1:12">
      <c r="A9" s="826"/>
      <c r="B9" s="826"/>
      <c r="C9" s="826"/>
      <c r="D9" s="355" t="s">
        <v>318</v>
      </c>
      <c r="E9" s="843"/>
      <c r="F9" s="843"/>
      <c r="G9" s="843"/>
      <c r="H9" s="842"/>
      <c r="I9" s="842"/>
      <c r="J9" s="842"/>
      <c r="K9" s="829"/>
      <c r="L9" s="841"/>
    </row>
    <row r="10" spans="1:12">
      <c r="A10" s="826"/>
      <c r="B10" s="826"/>
      <c r="C10" s="826"/>
      <c r="D10" s="355" t="s">
        <v>526</v>
      </c>
      <c r="E10" s="843"/>
      <c r="F10" s="843"/>
      <c r="G10" s="843"/>
      <c r="H10" s="842"/>
      <c r="I10" s="842"/>
      <c r="J10" s="842"/>
      <c r="K10" s="829"/>
      <c r="L10" s="841"/>
    </row>
    <row r="11" spans="1:12">
      <c r="A11" s="826">
        <v>3</v>
      </c>
      <c r="B11" s="826" t="s">
        <v>84</v>
      </c>
      <c r="C11" s="826" t="s">
        <v>476</v>
      </c>
      <c r="D11" s="355" t="s">
        <v>527</v>
      </c>
      <c r="E11" s="843">
        <v>0.45833333333333331</v>
      </c>
      <c r="F11" s="843">
        <v>0.54768518518518516</v>
      </c>
      <c r="G11" s="843">
        <f>F11-E11</f>
        <v>8.9351851851851849E-2</v>
      </c>
      <c r="H11" s="842">
        <v>25</v>
      </c>
      <c r="I11" s="842">
        <v>10</v>
      </c>
      <c r="J11" s="842">
        <v>50</v>
      </c>
      <c r="K11" s="829">
        <v>5</v>
      </c>
      <c r="L11" s="840">
        <f>SUM(H11:J11)</f>
        <v>85</v>
      </c>
    </row>
    <row r="12" spans="1:12">
      <c r="A12" s="826"/>
      <c r="B12" s="826"/>
      <c r="C12" s="826"/>
      <c r="D12" s="355" t="s">
        <v>320</v>
      </c>
      <c r="E12" s="843"/>
      <c r="F12" s="843"/>
      <c r="G12" s="843"/>
      <c r="H12" s="842"/>
      <c r="I12" s="842"/>
      <c r="J12" s="842"/>
      <c r="K12" s="829"/>
      <c r="L12" s="841"/>
    </row>
    <row r="13" spans="1:12">
      <c r="A13" s="826"/>
      <c r="B13" s="826"/>
      <c r="C13" s="826"/>
      <c r="D13" s="355" t="s">
        <v>528</v>
      </c>
      <c r="E13" s="843"/>
      <c r="F13" s="843"/>
      <c r="G13" s="843"/>
      <c r="H13" s="842"/>
      <c r="I13" s="842"/>
      <c r="J13" s="842"/>
      <c r="K13" s="829"/>
      <c r="L13" s="841"/>
    </row>
    <row r="14" spans="1:12">
      <c r="A14" s="832" t="s">
        <v>86</v>
      </c>
      <c r="B14" s="836"/>
      <c r="C14" s="836"/>
      <c r="D14" s="836"/>
      <c r="E14" s="836"/>
      <c r="F14" s="836"/>
      <c r="G14" s="836"/>
      <c r="H14" s="836"/>
      <c r="I14" s="836"/>
      <c r="J14" s="836"/>
      <c r="K14" s="836"/>
      <c r="L14" s="836"/>
    </row>
    <row r="15" spans="1:12">
      <c r="A15" s="825">
        <v>1</v>
      </c>
      <c r="B15" s="833" t="s">
        <v>96</v>
      </c>
      <c r="C15" s="833" t="s">
        <v>395</v>
      </c>
      <c r="D15" s="348" t="s">
        <v>517</v>
      </c>
      <c r="E15" s="827">
        <v>0.45833333333333331</v>
      </c>
      <c r="F15" s="828">
        <v>0.50960648148148147</v>
      </c>
      <c r="G15" s="828">
        <f>F15-E15</f>
        <v>5.1273148148148151E-2</v>
      </c>
      <c r="H15" s="819">
        <v>20</v>
      </c>
      <c r="I15" s="819">
        <v>10</v>
      </c>
      <c r="J15" s="819">
        <v>100</v>
      </c>
      <c r="K15" s="820">
        <v>5</v>
      </c>
      <c r="L15" s="830">
        <f>SUM(H15:J15)</f>
        <v>130</v>
      </c>
    </row>
    <row r="16" spans="1:12">
      <c r="A16" s="825"/>
      <c r="B16" s="825"/>
      <c r="C16" s="825"/>
      <c r="D16" s="348" t="s">
        <v>518</v>
      </c>
      <c r="E16" s="827"/>
      <c r="F16" s="828"/>
      <c r="G16" s="828"/>
      <c r="H16" s="819"/>
      <c r="I16" s="819"/>
      <c r="J16" s="819"/>
      <c r="K16" s="820"/>
      <c r="L16" s="831"/>
    </row>
    <row r="17" spans="1:15">
      <c r="A17" s="825"/>
      <c r="B17" s="825"/>
      <c r="C17" s="825"/>
      <c r="D17" s="348" t="s">
        <v>519</v>
      </c>
      <c r="E17" s="827"/>
      <c r="F17" s="828"/>
      <c r="G17" s="828"/>
      <c r="H17" s="819"/>
      <c r="I17" s="819"/>
      <c r="J17" s="819"/>
      <c r="K17" s="820"/>
      <c r="L17" s="831"/>
    </row>
    <row r="18" spans="1:15" ht="15" customHeight="1">
      <c r="A18" s="825">
        <v>2</v>
      </c>
      <c r="B18" s="833" t="s">
        <v>477</v>
      </c>
      <c r="C18" s="833" t="s">
        <v>21</v>
      </c>
      <c r="D18" s="348" t="s">
        <v>520</v>
      </c>
      <c r="E18" s="827">
        <v>0.46527777777777773</v>
      </c>
      <c r="F18" s="828">
        <v>0.56056712962962962</v>
      </c>
      <c r="G18" s="828">
        <f>F18-E18</f>
        <v>9.5289351851851889E-2</v>
      </c>
      <c r="H18" s="819">
        <v>15</v>
      </c>
      <c r="I18" s="819">
        <v>10</v>
      </c>
      <c r="J18" s="819">
        <v>70</v>
      </c>
      <c r="K18" s="820">
        <v>5</v>
      </c>
      <c r="L18" s="830">
        <f>SUM(H18:J18)</f>
        <v>95</v>
      </c>
    </row>
    <row r="19" spans="1:15">
      <c r="A19" s="825"/>
      <c r="B19" s="825"/>
      <c r="C19" s="825"/>
      <c r="D19" s="348" t="s">
        <v>521</v>
      </c>
      <c r="E19" s="827"/>
      <c r="F19" s="828"/>
      <c r="G19" s="828"/>
      <c r="H19" s="819"/>
      <c r="I19" s="819"/>
      <c r="J19" s="819"/>
      <c r="K19" s="820"/>
      <c r="L19" s="831"/>
    </row>
    <row r="20" spans="1:15">
      <c r="A20" s="825"/>
      <c r="B20" s="825"/>
      <c r="C20" s="825"/>
      <c r="D20" s="348" t="s">
        <v>522</v>
      </c>
      <c r="E20" s="827"/>
      <c r="F20" s="828"/>
      <c r="G20" s="828"/>
      <c r="H20" s="819"/>
      <c r="I20" s="819"/>
      <c r="J20" s="819"/>
      <c r="K20" s="820"/>
      <c r="L20" s="831"/>
    </row>
    <row r="21" spans="1:15">
      <c r="A21" s="832" t="s">
        <v>88</v>
      </c>
      <c r="B21" s="836"/>
      <c r="C21" s="836"/>
      <c r="D21" s="836"/>
      <c r="E21" s="836"/>
      <c r="F21" s="836"/>
      <c r="G21" s="836"/>
      <c r="H21" s="836"/>
      <c r="I21" s="836"/>
      <c r="J21" s="836"/>
      <c r="K21" s="836"/>
      <c r="L21" s="836"/>
    </row>
    <row r="22" spans="1:15">
      <c r="A22" s="826">
        <v>1</v>
      </c>
      <c r="B22" s="837" t="s">
        <v>477</v>
      </c>
      <c r="C22" s="837" t="s">
        <v>21</v>
      </c>
      <c r="D22" s="356" t="s">
        <v>341</v>
      </c>
      <c r="E22" s="838">
        <v>0.45833333333333331</v>
      </c>
      <c r="F22" s="838">
        <v>0.56693287037037032</v>
      </c>
      <c r="G22" s="838">
        <f>F22-E22</f>
        <v>0.10859953703703701</v>
      </c>
      <c r="H22" s="839">
        <v>30</v>
      </c>
      <c r="I22" s="839">
        <v>0</v>
      </c>
      <c r="J22" s="839">
        <v>0</v>
      </c>
      <c r="K22" s="829">
        <v>1</v>
      </c>
      <c r="L22" s="834">
        <f>SUM(H22:J22)</f>
        <v>30</v>
      </c>
      <c r="M22" s="823" t="s">
        <v>482</v>
      </c>
      <c r="N22" s="824"/>
      <c r="O22" s="824"/>
    </row>
    <row r="23" spans="1:15">
      <c r="A23" s="826"/>
      <c r="B23" s="825"/>
      <c r="C23" s="825"/>
      <c r="D23" s="356" t="s">
        <v>339</v>
      </c>
      <c r="E23" s="838"/>
      <c r="F23" s="838"/>
      <c r="G23" s="838"/>
      <c r="H23" s="839"/>
      <c r="I23" s="839"/>
      <c r="J23" s="839"/>
      <c r="K23" s="829"/>
      <c r="L23" s="835"/>
      <c r="M23" s="823"/>
      <c r="N23" s="824"/>
      <c r="O23" s="824"/>
    </row>
    <row r="24" spans="1:15">
      <c r="A24" s="826"/>
      <c r="B24" s="825"/>
      <c r="C24" s="825"/>
      <c r="D24" s="356" t="s">
        <v>340</v>
      </c>
      <c r="E24" s="838"/>
      <c r="F24" s="838"/>
      <c r="G24" s="838"/>
      <c r="H24" s="839"/>
      <c r="I24" s="839"/>
      <c r="J24" s="839"/>
      <c r="K24" s="829"/>
      <c r="L24" s="835"/>
      <c r="M24" s="823"/>
      <c r="N24" s="824"/>
      <c r="O24" s="824"/>
    </row>
    <row r="25" spans="1:15" ht="18">
      <c r="A25" s="832" t="s">
        <v>91</v>
      </c>
      <c r="B25" s="832"/>
      <c r="C25" s="832"/>
      <c r="D25" s="832"/>
      <c r="E25" s="832"/>
      <c r="F25" s="832"/>
      <c r="G25" s="832"/>
      <c r="H25" s="832"/>
      <c r="I25" s="832"/>
      <c r="J25" s="832"/>
      <c r="K25" s="832"/>
      <c r="L25" s="832"/>
    </row>
    <row r="26" spans="1:15">
      <c r="A26" s="825">
        <v>1</v>
      </c>
      <c r="B26" s="826" t="s">
        <v>513</v>
      </c>
      <c r="C26" s="829" t="s">
        <v>476</v>
      </c>
      <c r="D26" s="349" t="s">
        <v>510</v>
      </c>
      <c r="E26" s="828">
        <v>0.46180555555555558</v>
      </c>
      <c r="F26" s="828">
        <v>0.56840277777777781</v>
      </c>
      <c r="G26" s="828">
        <f>F26-E26</f>
        <v>0.10659722222222223</v>
      </c>
      <c r="H26" s="819">
        <v>15</v>
      </c>
      <c r="I26" s="819">
        <v>10</v>
      </c>
      <c r="J26" s="819">
        <v>100</v>
      </c>
      <c r="K26" s="820">
        <v>5</v>
      </c>
      <c r="L26" s="830">
        <f>SUM(H26:J26)</f>
        <v>125</v>
      </c>
    </row>
    <row r="27" spans="1:15">
      <c r="A27" s="825"/>
      <c r="B27" s="826"/>
      <c r="C27" s="829"/>
      <c r="D27" s="350" t="s">
        <v>511</v>
      </c>
      <c r="E27" s="828"/>
      <c r="F27" s="828"/>
      <c r="G27" s="828"/>
      <c r="H27" s="819"/>
      <c r="I27" s="819"/>
      <c r="J27" s="819"/>
      <c r="K27" s="820"/>
      <c r="L27" s="831"/>
    </row>
    <row r="28" spans="1:15">
      <c r="A28" s="825"/>
      <c r="B28" s="826"/>
      <c r="C28" s="829"/>
      <c r="D28" s="350" t="s">
        <v>512</v>
      </c>
      <c r="E28" s="828"/>
      <c r="F28" s="828"/>
      <c r="G28" s="828"/>
      <c r="H28" s="819"/>
      <c r="I28" s="819"/>
      <c r="J28" s="819"/>
      <c r="K28" s="820"/>
      <c r="L28" s="831"/>
    </row>
    <row r="29" spans="1:15">
      <c r="A29" s="825">
        <v>2</v>
      </c>
      <c r="B29" s="826" t="s">
        <v>481</v>
      </c>
      <c r="C29" s="829" t="s">
        <v>21</v>
      </c>
      <c r="D29" s="350" t="s">
        <v>326</v>
      </c>
      <c r="E29" s="828">
        <v>0.45833333333333331</v>
      </c>
      <c r="F29" s="828">
        <v>0.56915509259259256</v>
      </c>
      <c r="G29" s="828">
        <f t="shared" ref="G29" si="3">F29-E29</f>
        <v>0.11082175925925924</v>
      </c>
      <c r="H29" s="819">
        <v>25</v>
      </c>
      <c r="I29" s="819">
        <v>10</v>
      </c>
      <c r="J29" s="819">
        <v>70</v>
      </c>
      <c r="K29" s="820">
        <v>5</v>
      </c>
      <c r="L29" s="830">
        <f t="shared" ref="L29" si="4">SUM(H29:J29)</f>
        <v>105</v>
      </c>
    </row>
    <row r="30" spans="1:15">
      <c r="A30" s="825"/>
      <c r="B30" s="826"/>
      <c r="C30" s="829"/>
      <c r="D30" s="350" t="s">
        <v>514</v>
      </c>
      <c r="E30" s="828"/>
      <c r="F30" s="828"/>
      <c r="G30" s="828"/>
      <c r="H30" s="819"/>
      <c r="I30" s="819"/>
      <c r="J30" s="819"/>
      <c r="K30" s="820"/>
      <c r="L30" s="831"/>
    </row>
    <row r="31" spans="1:15">
      <c r="A31" s="825"/>
      <c r="B31" s="826"/>
      <c r="C31" s="829"/>
      <c r="D31" s="350" t="s">
        <v>515</v>
      </c>
      <c r="E31" s="828"/>
      <c r="F31" s="828"/>
      <c r="G31" s="828"/>
      <c r="H31" s="819"/>
      <c r="I31" s="819"/>
      <c r="J31" s="819"/>
      <c r="K31" s="820"/>
      <c r="L31" s="831"/>
    </row>
    <row r="32" spans="1:15">
      <c r="A32" s="825">
        <v>3</v>
      </c>
      <c r="B32" s="826" t="s">
        <v>480</v>
      </c>
      <c r="C32" s="829" t="s">
        <v>21</v>
      </c>
      <c r="D32" s="350" t="s">
        <v>330</v>
      </c>
      <c r="E32" s="828">
        <v>0.46527777777777773</v>
      </c>
      <c r="F32" s="828">
        <v>0.61681712962962965</v>
      </c>
      <c r="G32" s="828">
        <f t="shared" ref="G32" si="5">F32-E32</f>
        <v>0.15153935185185191</v>
      </c>
      <c r="H32" s="819">
        <v>25</v>
      </c>
      <c r="I32" s="819">
        <v>0</v>
      </c>
      <c r="J32" s="819">
        <v>0</v>
      </c>
      <c r="K32" s="820">
        <v>2</v>
      </c>
      <c r="L32" s="830">
        <f t="shared" ref="L32" si="6">SUM(H32:J32)</f>
        <v>25</v>
      </c>
      <c r="M32" s="823" t="s">
        <v>483</v>
      </c>
      <c r="N32" s="824"/>
      <c r="O32" s="824"/>
    </row>
    <row r="33" spans="1:15">
      <c r="A33" s="825"/>
      <c r="B33" s="826"/>
      <c r="C33" s="829"/>
      <c r="D33" s="350" t="s">
        <v>331</v>
      </c>
      <c r="E33" s="828"/>
      <c r="F33" s="828"/>
      <c r="G33" s="828"/>
      <c r="H33" s="819"/>
      <c r="I33" s="819"/>
      <c r="J33" s="819"/>
      <c r="K33" s="820"/>
      <c r="L33" s="831"/>
      <c r="M33" s="823"/>
      <c r="N33" s="824"/>
      <c r="O33" s="824"/>
    </row>
    <row r="34" spans="1:15">
      <c r="A34" s="825"/>
      <c r="B34" s="826"/>
      <c r="C34" s="829"/>
      <c r="D34" s="350" t="s">
        <v>516</v>
      </c>
      <c r="E34" s="828"/>
      <c r="F34" s="828"/>
      <c r="G34" s="828"/>
      <c r="H34" s="819"/>
      <c r="I34" s="819"/>
      <c r="J34" s="819"/>
      <c r="K34" s="820"/>
      <c r="L34" s="831"/>
      <c r="M34" s="823"/>
      <c r="N34" s="824"/>
      <c r="O34" s="824"/>
    </row>
    <row r="35" spans="1:15" ht="18">
      <c r="A35" s="832" t="s">
        <v>110</v>
      </c>
      <c r="B35" s="832"/>
      <c r="C35" s="832"/>
      <c r="D35" s="832"/>
      <c r="E35" s="832"/>
      <c r="F35" s="832"/>
      <c r="G35" s="832"/>
      <c r="H35" s="832"/>
      <c r="I35" s="832"/>
      <c r="J35" s="832"/>
      <c r="K35" s="832"/>
      <c r="L35" s="832"/>
    </row>
    <row r="36" spans="1:15">
      <c r="A36" s="825">
        <v>1</v>
      </c>
      <c r="B36" s="826" t="s">
        <v>485</v>
      </c>
      <c r="C36" s="826" t="s">
        <v>484</v>
      </c>
      <c r="D36" s="349" t="s">
        <v>506</v>
      </c>
      <c r="E36" s="828">
        <v>0.46527777777777773</v>
      </c>
      <c r="F36" s="828">
        <v>0.61681712962962965</v>
      </c>
      <c r="G36" s="828">
        <f>F36-E36</f>
        <v>0.15153935185185191</v>
      </c>
      <c r="H36" s="819">
        <v>30</v>
      </c>
      <c r="I36" s="819">
        <v>0</v>
      </c>
      <c r="J36" s="819">
        <v>0</v>
      </c>
      <c r="K36" s="820">
        <v>4</v>
      </c>
      <c r="L36" s="830">
        <f>SUM(H36:J36)</f>
        <v>30</v>
      </c>
      <c r="M36" s="823" t="s">
        <v>482</v>
      </c>
      <c r="N36" s="824"/>
      <c r="O36" s="824"/>
    </row>
    <row r="37" spans="1:15">
      <c r="A37" s="825"/>
      <c r="B37" s="826"/>
      <c r="C37" s="826"/>
      <c r="D37" s="348" t="s">
        <v>507</v>
      </c>
      <c r="E37" s="828"/>
      <c r="F37" s="828"/>
      <c r="G37" s="828"/>
      <c r="H37" s="819"/>
      <c r="I37" s="819"/>
      <c r="J37" s="819"/>
      <c r="K37" s="820"/>
      <c r="L37" s="831"/>
      <c r="M37" s="823"/>
      <c r="N37" s="824"/>
      <c r="O37" s="824"/>
    </row>
    <row r="38" spans="1:15">
      <c r="A38" s="825"/>
      <c r="B38" s="826"/>
      <c r="C38" s="826"/>
      <c r="D38" s="348" t="s">
        <v>508</v>
      </c>
      <c r="E38" s="828"/>
      <c r="F38" s="828"/>
      <c r="G38" s="828"/>
      <c r="H38" s="819"/>
      <c r="I38" s="819"/>
      <c r="J38" s="819"/>
      <c r="K38" s="820"/>
      <c r="L38" s="831"/>
      <c r="M38" s="823"/>
      <c r="N38" s="824"/>
      <c r="O38" s="824"/>
    </row>
    <row r="39" spans="1:15">
      <c r="A39" s="825">
        <v>2</v>
      </c>
      <c r="B39" s="826" t="s">
        <v>96</v>
      </c>
      <c r="C39" s="826" t="s">
        <v>395</v>
      </c>
      <c r="D39" s="349" t="s">
        <v>358</v>
      </c>
      <c r="E39" s="828">
        <v>0.45833333333333331</v>
      </c>
      <c r="F39" s="828">
        <v>0.62605324074074076</v>
      </c>
      <c r="G39" s="828">
        <f>F39-E39</f>
        <v>0.16771990740740744</v>
      </c>
      <c r="H39" s="819">
        <v>30</v>
      </c>
      <c r="I39" s="819">
        <v>0</v>
      </c>
      <c r="J39" s="819">
        <v>0</v>
      </c>
      <c r="K39" s="820">
        <v>3</v>
      </c>
      <c r="L39" s="830">
        <f>SUM(H39:J39)</f>
        <v>30</v>
      </c>
      <c r="M39" s="823" t="s">
        <v>482</v>
      </c>
      <c r="N39" s="824"/>
      <c r="O39" s="824"/>
    </row>
    <row r="40" spans="1:15">
      <c r="A40" s="825"/>
      <c r="B40" s="826"/>
      <c r="C40" s="826"/>
      <c r="D40" s="348" t="s">
        <v>360</v>
      </c>
      <c r="E40" s="828"/>
      <c r="F40" s="828"/>
      <c r="G40" s="828"/>
      <c r="H40" s="819"/>
      <c r="I40" s="819"/>
      <c r="J40" s="819"/>
      <c r="K40" s="820"/>
      <c r="L40" s="831"/>
      <c r="M40" s="823"/>
      <c r="N40" s="824"/>
      <c r="O40" s="824"/>
    </row>
    <row r="41" spans="1:15">
      <c r="A41" s="825"/>
      <c r="B41" s="826"/>
      <c r="C41" s="826"/>
      <c r="D41" s="348" t="s">
        <v>509</v>
      </c>
      <c r="E41" s="828"/>
      <c r="F41" s="828"/>
      <c r="G41" s="828"/>
      <c r="H41" s="819"/>
      <c r="I41" s="819"/>
      <c r="J41" s="819"/>
      <c r="K41" s="820"/>
      <c r="L41" s="831"/>
      <c r="M41" s="823"/>
      <c r="N41" s="824"/>
      <c r="O41" s="824"/>
    </row>
    <row r="42" spans="1:15" ht="18">
      <c r="A42" s="832" t="s">
        <v>92</v>
      </c>
      <c r="B42" s="832"/>
      <c r="C42" s="832"/>
      <c r="D42" s="832"/>
      <c r="E42" s="832"/>
      <c r="F42" s="832"/>
      <c r="G42" s="832"/>
      <c r="H42" s="832"/>
      <c r="I42" s="832"/>
      <c r="J42" s="832"/>
      <c r="K42" s="832"/>
      <c r="L42" s="832"/>
    </row>
    <row r="43" spans="1:15">
      <c r="A43" s="825">
        <v>1</v>
      </c>
      <c r="B43" s="826" t="s">
        <v>505</v>
      </c>
      <c r="C43" s="829" t="s">
        <v>476</v>
      </c>
      <c r="D43" s="349" t="s">
        <v>269</v>
      </c>
      <c r="E43" s="828">
        <v>0.46527777777777773</v>
      </c>
      <c r="F43" s="828">
        <v>0.56915509259259256</v>
      </c>
      <c r="G43" s="828">
        <f>F43-E43</f>
        <v>0.10387731481481483</v>
      </c>
      <c r="H43" s="819">
        <v>30</v>
      </c>
      <c r="I43" s="819">
        <v>10</v>
      </c>
      <c r="J43" s="819">
        <v>100</v>
      </c>
      <c r="K43" s="820">
        <v>10</v>
      </c>
      <c r="L43" s="830">
        <f>SUM(H43:J43)</f>
        <v>140</v>
      </c>
    </row>
    <row r="44" spans="1:15">
      <c r="A44" s="825"/>
      <c r="B44" s="826"/>
      <c r="C44" s="829"/>
      <c r="D44" s="350" t="s">
        <v>504</v>
      </c>
      <c r="E44" s="828"/>
      <c r="F44" s="828"/>
      <c r="G44" s="828"/>
      <c r="H44" s="819"/>
      <c r="I44" s="819"/>
      <c r="J44" s="819"/>
      <c r="K44" s="820"/>
      <c r="L44" s="831"/>
    </row>
    <row r="45" spans="1:15">
      <c r="A45" s="825"/>
      <c r="B45" s="826"/>
      <c r="C45" s="829"/>
      <c r="D45" s="350" t="s">
        <v>349</v>
      </c>
      <c r="E45" s="828"/>
      <c r="F45" s="828"/>
      <c r="G45" s="828"/>
      <c r="H45" s="819"/>
      <c r="I45" s="819"/>
      <c r="J45" s="819"/>
      <c r="K45" s="820"/>
      <c r="L45" s="831"/>
    </row>
    <row r="46" spans="1:15">
      <c r="A46" s="825">
        <v>2</v>
      </c>
      <c r="B46" s="826" t="s">
        <v>486</v>
      </c>
      <c r="C46" s="829" t="s">
        <v>484</v>
      </c>
      <c r="D46" s="349" t="s">
        <v>502</v>
      </c>
      <c r="E46" s="828">
        <v>0.47569444444444442</v>
      </c>
      <c r="F46" s="828">
        <v>0.58353009259259259</v>
      </c>
      <c r="G46" s="828">
        <f t="shared" ref="G46" si="7">F46-E46</f>
        <v>0.10783564814814817</v>
      </c>
      <c r="H46" s="819">
        <v>30</v>
      </c>
      <c r="I46" s="819">
        <v>10</v>
      </c>
      <c r="J46" s="819">
        <v>70</v>
      </c>
      <c r="K46" s="820">
        <v>10</v>
      </c>
      <c r="L46" s="830">
        <f t="shared" ref="L46" si="8">SUM(H46:J46)</f>
        <v>110</v>
      </c>
    </row>
    <row r="47" spans="1:15">
      <c r="A47" s="825"/>
      <c r="B47" s="826"/>
      <c r="C47" s="829"/>
      <c r="D47" s="350" t="s">
        <v>503</v>
      </c>
      <c r="E47" s="828"/>
      <c r="F47" s="828"/>
      <c r="G47" s="828"/>
      <c r="H47" s="819"/>
      <c r="I47" s="819"/>
      <c r="J47" s="819"/>
      <c r="K47" s="820"/>
      <c r="L47" s="831"/>
    </row>
    <row r="48" spans="1:15">
      <c r="A48" s="825"/>
      <c r="B48" s="826"/>
      <c r="C48" s="829"/>
      <c r="D48" s="350" t="s">
        <v>278</v>
      </c>
      <c r="E48" s="828"/>
      <c r="F48" s="828"/>
      <c r="G48" s="828"/>
      <c r="H48" s="819"/>
      <c r="I48" s="819"/>
      <c r="J48" s="819"/>
      <c r="K48" s="820"/>
      <c r="L48" s="831"/>
    </row>
    <row r="49" spans="1:15">
      <c r="A49" s="825">
        <v>3</v>
      </c>
      <c r="B49" s="826" t="s">
        <v>481</v>
      </c>
      <c r="C49" s="829" t="s">
        <v>21</v>
      </c>
      <c r="D49" s="349" t="s">
        <v>352</v>
      </c>
      <c r="E49" s="828">
        <v>0.45833333333333331</v>
      </c>
      <c r="F49" s="828">
        <v>0.57071759259259258</v>
      </c>
      <c r="G49" s="828">
        <f t="shared" ref="G49" si="9">F49-E49</f>
        <v>0.11238425925925927</v>
      </c>
      <c r="H49" s="819">
        <v>25</v>
      </c>
      <c r="I49" s="819">
        <v>10</v>
      </c>
      <c r="J49" s="819">
        <v>50</v>
      </c>
      <c r="K49" s="820">
        <v>10</v>
      </c>
      <c r="L49" s="830">
        <f t="shared" ref="L49" si="10">SUM(H49:J49)</f>
        <v>85</v>
      </c>
    </row>
    <row r="50" spans="1:15">
      <c r="A50" s="825"/>
      <c r="B50" s="826"/>
      <c r="C50" s="829"/>
      <c r="D50" s="350" t="s">
        <v>492</v>
      </c>
      <c r="E50" s="828"/>
      <c r="F50" s="828"/>
      <c r="G50" s="828"/>
      <c r="H50" s="819"/>
      <c r="I50" s="819"/>
      <c r="J50" s="819"/>
      <c r="K50" s="820"/>
      <c r="L50" s="831"/>
    </row>
    <row r="51" spans="1:15">
      <c r="A51" s="825"/>
      <c r="B51" s="826"/>
      <c r="C51" s="829"/>
      <c r="D51" s="350" t="s">
        <v>493</v>
      </c>
      <c r="E51" s="828"/>
      <c r="F51" s="828"/>
      <c r="G51" s="828"/>
      <c r="H51" s="819"/>
      <c r="I51" s="819"/>
      <c r="J51" s="819"/>
      <c r="K51" s="820"/>
      <c r="L51" s="831"/>
    </row>
    <row r="52" spans="1:15">
      <c r="A52" s="825">
        <v>4</v>
      </c>
      <c r="B52" s="826" t="s">
        <v>96</v>
      </c>
      <c r="C52" s="829" t="s">
        <v>395</v>
      </c>
      <c r="D52" s="350" t="s">
        <v>499</v>
      </c>
      <c r="E52" s="828">
        <v>0.46180555555555558</v>
      </c>
      <c r="F52" s="828">
        <v>0.62476851851851845</v>
      </c>
      <c r="G52" s="828">
        <f t="shared" ref="G52" si="11">F52-E52</f>
        <v>0.16296296296296287</v>
      </c>
      <c r="H52" s="819">
        <v>30</v>
      </c>
      <c r="I52" s="819">
        <v>0</v>
      </c>
      <c r="J52" s="819">
        <v>0</v>
      </c>
      <c r="K52" s="820">
        <v>9</v>
      </c>
      <c r="L52" s="830">
        <f t="shared" ref="L52" si="12">SUM(H52:J52)</f>
        <v>30</v>
      </c>
      <c r="M52" s="823" t="s">
        <v>483</v>
      </c>
      <c r="N52" s="824"/>
      <c r="O52" s="824"/>
    </row>
    <row r="53" spans="1:15">
      <c r="A53" s="825"/>
      <c r="B53" s="826"/>
      <c r="C53" s="829"/>
      <c r="D53" s="350" t="s">
        <v>500</v>
      </c>
      <c r="E53" s="828"/>
      <c r="F53" s="828"/>
      <c r="G53" s="828"/>
      <c r="H53" s="819"/>
      <c r="I53" s="819"/>
      <c r="J53" s="819"/>
      <c r="K53" s="820"/>
      <c r="L53" s="831"/>
      <c r="M53" s="823"/>
      <c r="N53" s="824"/>
      <c r="O53" s="824"/>
    </row>
    <row r="54" spans="1:15">
      <c r="A54" s="825"/>
      <c r="B54" s="826"/>
      <c r="C54" s="829"/>
      <c r="D54" s="350" t="s">
        <v>501</v>
      </c>
      <c r="E54" s="828"/>
      <c r="F54" s="828"/>
      <c r="G54" s="828"/>
      <c r="H54" s="819"/>
      <c r="I54" s="819"/>
      <c r="J54" s="819"/>
      <c r="K54" s="820"/>
      <c r="L54" s="831"/>
      <c r="M54" s="823"/>
      <c r="N54" s="824"/>
      <c r="O54" s="824"/>
    </row>
    <row r="55" spans="1:15">
      <c r="A55" s="825">
        <v>5</v>
      </c>
      <c r="B55" s="826" t="s">
        <v>487</v>
      </c>
      <c r="C55" s="829" t="s">
        <v>484</v>
      </c>
      <c r="D55" s="350" t="s">
        <v>273</v>
      </c>
      <c r="E55" s="828">
        <v>0.46875</v>
      </c>
      <c r="F55" s="828">
        <v>0.61776620370370372</v>
      </c>
      <c r="G55" s="828">
        <f t="shared" ref="G55" si="13">F55-E55</f>
        <v>0.14901620370370372</v>
      </c>
      <c r="H55" s="819">
        <v>25</v>
      </c>
      <c r="I55" s="819">
        <v>0</v>
      </c>
      <c r="J55" s="819">
        <v>0</v>
      </c>
      <c r="K55" s="820">
        <v>8</v>
      </c>
      <c r="L55" s="830">
        <f t="shared" ref="L55" si="14">SUM(H55:J55)</f>
        <v>25</v>
      </c>
      <c r="M55" s="823" t="s">
        <v>483</v>
      </c>
      <c r="N55" s="824"/>
      <c r="O55" s="824"/>
    </row>
    <row r="56" spans="1:15">
      <c r="A56" s="825"/>
      <c r="B56" s="826"/>
      <c r="C56" s="829"/>
      <c r="D56" s="350" t="s">
        <v>274</v>
      </c>
      <c r="E56" s="828"/>
      <c r="F56" s="828"/>
      <c r="G56" s="828"/>
      <c r="H56" s="819"/>
      <c r="I56" s="819"/>
      <c r="J56" s="819"/>
      <c r="K56" s="820"/>
      <c r="L56" s="831"/>
      <c r="M56" s="823"/>
      <c r="N56" s="824"/>
      <c r="O56" s="824"/>
    </row>
    <row r="57" spans="1:15">
      <c r="A57" s="825"/>
      <c r="B57" s="826"/>
      <c r="C57" s="829"/>
      <c r="D57" s="350" t="s">
        <v>277</v>
      </c>
      <c r="E57" s="828"/>
      <c r="F57" s="828"/>
      <c r="G57" s="828"/>
      <c r="H57" s="819"/>
      <c r="I57" s="819"/>
      <c r="J57" s="819"/>
      <c r="K57" s="820"/>
      <c r="L57" s="831"/>
      <c r="M57" s="823"/>
      <c r="N57" s="824"/>
      <c r="O57" s="824"/>
    </row>
    <row r="58" spans="1:15" ht="15" customHeight="1">
      <c r="A58" s="825">
        <v>6</v>
      </c>
      <c r="B58" s="826" t="s">
        <v>480</v>
      </c>
      <c r="C58" s="829" t="s">
        <v>21</v>
      </c>
      <c r="D58" s="350" t="s">
        <v>350</v>
      </c>
      <c r="E58" s="828">
        <v>0.47222222222222227</v>
      </c>
      <c r="F58" s="828">
        <v>0.61606481481481479</v>
      </c>
      <c r="G58" s="828">
        <f t="shared" ref="G58" si="15">F58-E58</f>
        <v>0.14384259259259252</v>
      </c>
      <c r="H58" s="819">
        <v>25</v>
      </c>
      <c r="I58" s="819">
        <v>0</v>
      </c>
      <c r="J58" s="819">
        <v>0</v>
      </c>
      <c r="K58" s="820">
        <v>5</v>
      </c>
      <c r="L58" s="830">
        <f t="shared" ref="L58" si="16">SUM(H58:J58)</f>
        <v>25</v>
      </c>
      <c r="M58" s="823" t="s">
        <v>483</v>
      </c>
      <c r="N58" s="824"/>
      <c r="O58" s="824"/>
    </row>
    <row r="59" spans="1:15" ht="15" customHeight="1">
      <c r="A59" s="825"/>
      <c r="B59" s="826"/>
      <c r="C59" s="829"/>
      <c r="D59" s="350" t="s">
        <v>488</v>
      </c>
      <c r="E59" s="828"/>
      <c r="F59" s="828"/>
      <c r="G59" s="828"/>
      <c r="H59" s="819"/>
      <c r="I59" s="819"/>
      <c r="J59" s="819"/>
      <c r="K59" s="820"/>
      <c r="L59" s="831"/>
      <c r="M59" s="823"/>
      <c r="N59" s="824"/>
      <c r="O59" s="824"/>
    </row>
    <row r="60" spans="1:15" ht="15" customHeight="1">
      <c r="A60" s="825"/>
      <c r="B60" s="826"/>
      <c r="C60" s="829"/>
      <c r="D60" s="350" t="s">
        <v>489</v>
      </c>
      <c r="E60" s="828"/>
      <c r="F60" s="828"/>
      <c r="G60" s="828"/>
      <c r="H60" s="819"/>
      <c r="I60" s="819"/>
      <c r="J60" s="819"/>
      <c r="K60" s="820"/>
      <c r="L60" s="831"/>
      <c r="M60" s="823"/>
      <c r="N60" s="824"/>
      <c r="O60" s="824"/>
    </row>
    <row r="61" spans="1:15" ht="18">
      <c r="A61" s="832" t="s">
        <v>95</v>
      </c>
      <c r="B61" s="832"/>
      <c r="C61" s="832"/>
      <c r="D61" s="832"/>
      <c r="E61" s="832"/>
      <c r="F61" s="832"/>
      <c r="G61" s="832"/>
      <c r="H61" s="832"/>
      <c r="I61" s="832"/>
      <c r="J61" s="832"/>
      <c r="K61" s="832"/>
      <c r="L61" s="832"/>
    </row>
    <row r="62" spans="1:15">
      <c r="A62" s="825">
        <v>1</v>
      </c>
      <c r="B62" s="826" t="s">
        <v>96</v>
      </c>
      <c r="C62" s="826" t="s">
        <v>395</v>
      </c>
      <c r="D62" s="349" t="s">
        <v>287</v>
      </c>
      <c r="E62" s="827">
        <v>0.46180555555555558</v>
      </c>
      <c r="F62" s="828">
        <v>0.55746527777777777</v>
      </c>
      <c r="G62" s="828">
        <f>F62-E62</f>
        <v>9.5659722222222188E-2</v>
      </c>
      <c r="H62" s="819">
        <v>30</v>
      </c>
      <c r="I62" s="819">
        <v>10</v>
      </c>
      <c r="J62" s="819">
        <v>100</v>
      </c>
      <c r="K62" s="820">
        <v>8</v>
      </c>
      <c r="L62" s="821">
        <f>SUM(H62:J62)</f>
        <v>140</v>
      </c>
    </row>
    <row r="63" spans="1:15">
      <c r="A63" s="825"/>
      <c r="B63" s="826"/>
      <c r="C63" s="826"/>
      <c r="D63" s="357" t="s">
        <v>362</v>
      </c>
      <c r="E63" s="827"/>
      <c r="F63" s="828"/>
      <c r="G63" s="828"/>
      <c r="H63" s="819"/>
      <c r="I63" s="819"/>
      <c r="J63" s="819"/>
      <c r="K63" s="820"/>
      <c r="L63" s="822"/>
    </row>
    <row r="64" spans="1:15">
      <c r="A64" s="825"/>
      <c r="B64" s="826"/>
      <c r="C64" s="826"/>
      <c r="D64" s="357" t="s">
        <v>495</v>
      </c>
      <c r="E64" s="827"/>
      <c r="F64" s="828"/>
      <c r="G64" s="828"/>
      <c r="H64" s="819"/>
      <c r="I64" s="819"/>
      <c r="J64" s="819"/>
      <c r="K64" s="820"/>
      <c r="L64" s="822"/>
    </row>
    <row r="65" spans="1:15">
      <c r="A65" s="825">
        <v>2</v>
      </c>
      <c r="B65" s="826" t="s">
        <v>84</v>
      </c>
      <c r="C65" s="826" t="s">
        <v>476</v>
      </c>
      <c r="D65" s="349" t="s">
        <v>290</v>
      </c>
      <c r="E65" s="827">
        <v>0.45833333333333331</v>
      </c>
      <c r="F65" s="828">
        <v>0.58112268518518517</v>
      </c>
      <c r="G65" s="828">
        <f>F65-E65</f>
        <v>0.12278935185185186</v>
      </c>
      <c r="H65" s="819">
        <v>30</v>
      </c>
      <c r="I65" s="819">
        <v>10</v>
      </c>
      <c r="J65" s="819">
        <v>70</v>
      </c>
      <c r="K65" s="820">
        <v>8</v>
      </c>
      <c r="L65" s="821">
        <f>SUM(H65:J65)</f>
        <v>110</v>
      </c>
    </row>
    <row r="66" spans="1:15">
      <c r="A66" s="825"/>
      <c r="B66" s="826"/>
      <c r="C66" s="826"/>
      <c r="D66" s="348" t="s">
        <v>496</v>
      </c>
      <c r="E66" s="827"/>
      <c r="F66" s="828"/>
      <c r="G66" s="828"/>
      <c r="H66" s="819"/>
      <c r="I66" s="819"/>
      <c r="J66" s="819"/>
      <c r="K66" s="820"/>
      <c r="L66" s="822"/>
    </row>
    <row r="67" spans="1:15">
      <c r="A67" s="825"/>
      <c r="B67" s="826"/>
      <c r="C67" s="826"/>
      <c r="D67" s="348" t="s">
        <v>497</v>
      </c>
      <c r="E67" s="827"/>
      <c r="F67" s="828"/>
      <c r="G67" s="828"/>
      <c r="H67" s="819"/>
      <c r="I67" s="819"/>
      <c r="J67" s="819"/>
      <c r="K67" s="820"/>
      <c r="L67" s="822"/>
    </row>
    <row r="68" spans="1:15">
      <c r="A68" s="825">
        <v>3</v>
      </c>
      <c r="B68" s="826" t="s">
        <v>494</v>
      </c>
      <c r="C68" s="826" t="s">
        <v>490</v>
      </c>
      <c r="D68" s="349" t="s">
        <v>498</v>
      </c>
      <c r="E68" s="827">
        <v>0.46527777777777773</v>
      </c>
      <c r="F68" s="828">
        <v>0.56187500000000001</v>
      </c>
      <c r="G68" s="828">
        <f>F68-E68</f>
        <v>9.6597222222222279E-2</v>
      </c>
      <c r="H68" s="819">
        <v>0</v>
      </c>
      <c r="I68" s="819">
        <v>0</v>
      </c>
      <c r="J68" s="819">
        <v>0</v>
      </c>
      <c r="K68" s="820">
        <v>8</v>
      </c>
      <c r="L68" s="821">
        <f>SUM(H68:J68)</f>
        <v>0</v>
      </c>
      <c r="M68" s="823" t="s">
        <v>491</v>
      </c>
      <c r="N68" s="824"/>
      <c r="O68" s="824"/>
    </row>
    <row r="69" spans="1:15">
      <c r="A69" s="825"/>
      <c r="B69" s="826"/>
      <c r="C69" s="826"/>
      <c r="D69" s="348"/>
      <c r="E69" s="827"/>
      <c r="F69" s="828"/>
      <c r="G69" s="828"/>
      <c r="H69" s="819"/>
      <c r="I69" s="819"/>
      <c r="J69" s="819"/>
      <c r="K69" s="820"/>
      <c r="L69" s="822"/>
      <c r="M69" s="823"/>
      <c r="N69" s="824"/>
      <c r="O69" s="824"/>
    </row>
    <row r="70" spans="1:15">
      <c r="A70" s="825"/>
      <c r="B70" s="826"/>
      <c r="C70" s="826"/>
      <c r="D70" s="348"/>
      <c r="E70" s="827"/>
      <c r="F70" s="828"/>
      <c r="G70" s="828"/>
      <c r="H70" s="819"/>
      <c r="I70" s="819"/>
      <c r="J70" s="819"/>
      <c r="K70" s="820"/>
      <c r="L70" s="822"/>
      <c r="M70" s="823"/>
      <c r="N70" s="824"/>
      <c r="O70" s="824"/>
    </row>
  </sheetData>
  <mergeCells count="237">
    <mergeCell ref="A1:L1"/>
    <mergeCell ref="A2:L2"/>
    <mergeCell ref="A4:L4"/>
    <mergeCell ref="A11:A13"/>
    <mergeCell ref="B11:B13"/>
    <mergeCell ref="C11:C13"/>
    <mergeCell ref="E11:E13"/>
    <mergeCell ref="F11:F13"/>
    <mergeCell ref="G11:G13"/>
    <mergeCell ref="H11:H13"/>
    <mergeCell ref="A8:A10"/>
    <mergeCell ref="B8:B10"/>
    <mergeCell ref="C8:C10"/>
    <mergeCell ref="E8:E10"/>
    <mergeCell ref="F8:F10"/>
    <mergeCell ref="A5:A7"/>
    <mergeCell ref="B5:B7"/>
    <mergeCell ref="C5:C7"/>
    <mergeCell ref="E5:E7"/>
    <mergeCell ref="F5:F7"/>
    <mergeCell ref="G8:G10"/>
    <mergeCell ref="H8:H10"/>
    <mergeCell ref="I8:I10"/>
    <mergeCell ref="J8:J10"/>
    <mergeCell ref="L18:L20"/>
    <mergeCell ref="I11:I13"/>
    <mergeCell ref="J11:J13"/>
    <mergeCell ref="K11:K13"/>
    <mergeCell ref="L11:L13"/>
    <mergeCell ref="A14:L14"/>
    <mergeCell ref="A18:A20"/>
    <mergeCell ref="B18:B20"/>
    <mergeCell ref="C18:C20"/>
    <mergeCell ref="E18:E20"/>
    <mergeCell ref="F18:F20"/>
    <mergeCell ref="A29:A31"/>
    <mergeCell ref="B29:B31"/>
    <mergeCell ref="C29:C31"/>
    <mergeCell ref="E29:E31"/>
    <mergeCell ref="F29:F31"/>
    <mergeCell ref="A25:L25"/>
    <mergeCell ref="A26:A28"/>
    <mergeCell ref="B26:B28"/>
    <mergeCell ref="C26:C28"/>
    <mergeCell ref="E26:E28"/>
    <mergeCell ref="F26:F28"/>
    <mergeCell ref="G26:G28"/>
    <mergeCell ref="G29:G31"/>
    <mergeCell ref="H29:H31"/>
    <mergeCell ref="I29:I31"/>
    <mergeCell ref="J29:J31"/>
    <mergeCell ref="K29:K31"/>
    <mergeCell ref="L29:L31"/>
    <mergeCell ref="H26:H28"/>
    <mergeCell ref="I26:I28"/>
    <mergeCell ref="J26:J28"/>
    <mergeCell ref="K26:K28"/>
    <mergeCell ref="L26:L28"/>
    <mergeCell ref="J32:J34"/>
    <mergeCell ref="K32:K34"/>
    <mergeCell ref="L32:L34"/>
    <mergeCell ref="A32:A34"/>
    <mergeCell ref="B32:B34"/>
    <mergeCell ref="C32:C34"/>
    <mergeCell ref="E32:E34"/>
    <mergeCell ref="F32:F34"/>
    <mergeCell ref="G32:G34"/>
    <mergeCell ref="A65:A67"/>
    <mergeCell ref="B65:B67"/>
    <mergeCell ref="C65:C67"/>
    <mergeCell ref="E65:E67"/>
    <mergeCell ref="F65:F67"/>
    <mergeCell ref="J39:J41"/>
    <mergeCell ref="K39:K41"/>
    <mergeCell ref="L39:L41"/>
    <mergeCell ref="A61:L61"/>
    <mergeCell ref="A62:A64"/>
    <mergeCell ref="B62:B64"/>
    <mergeCell ref="C62:C64"/>
    <mergeCell ref="E62:E64"/>
    <mergeCell ref="F62:F64"/>
    <mergeCell ref="G62:G64"/>
    <mergeCell ref="A39:A41"/>
    <mergeCell ref="B39:B41"/>
    <mergeCell ref="C39:C41"/>
    <mergeCell ref="E39:E41"/>
    <mergeCell ref="F39:F41"/>
    <mergeCell ref="G39:G41"/>
    <mergeCell ref="H39:H41"/>
    <mergeCell ref="I39:I41"/>
    <mergeCell ref="G65:G67"/>
    <mergeCell ref="H65:H67"/>
    <mergeCell ref="I65:I67"/>
    <mergeCell ref="J65:J67"/>
    <mergeCell ref="K65:K67"/>
    <mergeCell ref="L65:L67"/>
    <mergeCell ref="H62:H64"/>
    <mergeCell ref="I62:I64"/>
    <mergeCell ref="J62:J64"/>
    <mergeCell ref="K62:K64"/>
    <mergeCell ref="L62:L64"/>
    <mergeCell ref="K8:K10"/>
    <mergeCell ref="L8:L10"/>
    <mergeCell ref="H5:H7"/>
    <mergeCell ref="I5:I7"/>
    <mergeCell ref="J5:J7"/>
    <mergeCell ref="K5:K7"/>
    <mergeCell ref="L5:L7"/>
    <mergeCell ref="G5:G7"/>
    <mergeCell ref="H15:H17"/>
    <mergeCell ref="I15:I17"/>
    <mergeCell ref="J15:J17"/>
    <mergeCell ref="K15:K17"/>
    <mergeCell ref="L15:L17"/>
    <mergeCell ref="M22:O24"/>
    <mergeCell ref="A15:A17"/>
    <mergeCell ref="B15:B17"/>
    <mergeCell ref="C15:C17"/>
    <mergeCell ref="E15:E17"/>
    <mergeCell ref="F15:F17"/>
    <mergeCell ref="G15:G17"/>
    <mergeCell ref="K22:K24"/>
    <mergeCell ref="L22:L24"/>
    <mergeCell ref="A21:L21"/>
    <mergeCell ref="A22:A24"/>
    <mergeCell ref="B22:B24"/>
    <mergeCell ref="C22:C24"/>
    <mergeCell ref="E22:E24"/>
    <mergeCell ref="F22:F24"/>
    <mergeCell ref="G22:G24"/>
    <mergeCell ref="H22:H24"/>
    <mergeCell ref="I22:I24"/>
    <mergeCell ref="J22:J24"/>
    <mergeCell ref="G18:G20"/>
    <mergeCell ref="H18:H20"/>
    <mergeCell ref="I18:I20"/>
    <mergeCell ref="J18:J20"/>
    <mergeCell ref="K18:K20"/>
    <mergeCell ref="M32:O34"/>
    <mergeCell ref="M36:O38"/>
    <mergeCell ref="M39:O41"/>
    <mergeCell ref="A42:L42"/>
    <mergeCell ref="A43:A45"/>
    <mergeCell ref="B43:B45"/>
    <mergeCell ref="C43:C45"/>
    <mergeCell ref="E43:E45"/>
    <mergeCell ref="F43:F45"/>
    <mergeCell ref="G43:G45"/>
    <mergeCell ref="K36:K38"/>
    <mergeCell ref="L36:L38"/>
    <mergeCell ref="A35:L35"/>
    <mergeCell ref="A36:A38"/>
    <mergeCell ref="B36:B38"/>
    <mergeCell ref="C36:C38"/>
    <mergeCell ref="E36:E38"/>
    <mergeCell ref="F36:F38"/>
    <mergeCell ref="G36:G38"/>
    <mergeCell ref="H36:H38"/>
    <mergeCell ref="I36:I38"/>
    <mergeCell ref="J36:J38"/>
    <mergeCell ref="H32:H34"/>
    <mergeCell ref="I32:I34"/>
    <mergeCell ref="H43:H45"/>
    <mergeCell ref="I43:I45"/>
    <mergeCell ref="J43:J45"/>
    <mergeCell ref="K43:K45"/>
    <mergeCell ref="L43:L45"/>
    <mergeCell ref="A52:A54"/>
    <mergeCell ref="B52:B54"/>
    <mergeCell ref="C52:C54"/>
    <mergeCell ref="E52:E54"/>
    <mergeCell ref="F52:F54"/>
    <mergeCell ref="A49:A51"/>
    <mergeCell ref="B49:B51"/>
    <mergeCell ref="C49:C51"/>
    <mergeCell ref="E49:E51"/>
    <mergeCell ref="F49:F51"/>
    <mergeCell ref="A46:A48"/>
    <mergeCell ref="B46:B48"/>
    <mergeCell ref="C46:C48"/>
    <mergeCell ref="E46:E48"/>
    <mergeCell ref="F46:F48"/>
    <mergeCell ref="G49:G51"/>
    <mergeCell ref="H49:H51"/>
    <mergeCell ref="I49:I51"/>
    <mergeCell ref="J49:J51"/>
    <mergeCell ref="H58:H60"/>
    <mergeCell ref="I58:I60"/>
    <mergeCell ref="J58:J60"/>
    <mergeCell ref="K58:K60"/>
    <mergeCell ref="L58:L60"/>
    <mergeCell ref="M58:O60"/>
    <mergeCell ref="A58:A60"/>
    <mergeCell ref="B58:B60"/>
    <mergeCell ref="C58:C60"/>
    <mergeCell ref="E58:E60"/>
    <mergeCell ref="F58:F60"/>
    <mergeCell ref="G58:G60"/>
    <mergeCell ref="K49:K51"/>
    <mergeCell ref="L49:L51"/>
    <mergeCell ref="H46:H48"/>
    <mergeCell ref="I46:I48"/>
    <mergeCell ref="J46:J48"/>
    <mergeCell ref="K46:K48"/>
    <mergeCell ref="L46:L48"/>
    <mergeCell ref="G46:G48"/>
    <mergeCell ref="H55:H57"/>
    <mergeCell ref="I55:I57"/>
    <mergeCell ref="J55:J57"/>
    <mergeCell ref="K55:K57"/>
    <mergeCell ref="L55:L57"/>
    <mergeCell ref="M52:O54"/>
    <mergeCell ref="M55:O57"/>
    <mergeCell ref="A55:A57"/>
    <mergeCell ref="B55:B57"/>
    <mergeCell ref="C55:C57"/>
    <mergeCell ref="E55:E57"/>
    <mergeCell ref="F55:F57"/>
    <mergeCell ref="G55:G57"/>
    <mergeCell ref="G52:G54"/>
    <mergeCell ref="H52:H54"/>
    <mergeCell ref="I52:I54"/>
    <mergeCell ref="J52:J54"/>
    <mergeCell ref="K52:K54"/>
    <mergeCell ref="L52:L54"/>
    <mergeCell ref="H68:H70"/>
    <mergeCell ref="I68:I70"/>
    <mergeCell ref="J68:J70"/>
    <mergeCell ref="K68:K70"/>
    <mergeCell ref="L68:L70"/>
    <mergeCell ref="M68:O70"/>
    <mergeCell ref="A68:A70"/>
    <mergeCell ref="B68:B70"/>
    <mergeCell ref="C68:C70"/>
    <mergeCell ref="E68:E70"/>
    <mergeCell ref="F68:F70"/>
    <mergeCell ref="G68:G7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J46"/>
  <sheetViews>
    <sheetView workbookViewId="0">
      <selection activeCell="I47" sqref="I47"/>
    </sheetView>
  </sheetViews>
  <sheetFormatPr defaultRowHeight="15"/>
  <cols>
    <col min="1" max="1" width="9.28515625" customWidth="1"/>
    <col min="2" max="2" width="12" customWidth="1"/>
    <col min="3" max="3" width="13.85546875" customWidth="1"/>
    <col min="4" max="4" width="15.5703125" customWidth="1"/>
  </cols>
  <sheetData>
    <row r="2" spans="1:10" ht="18.75">
      <c r="A2" s="621" t="s">
        <v>530</v>
      </c>
      <c r="B2" s="621"/>
      <c r="C2" s="621"/>
      <c r="D2" s="621"/>
      <c r="E2" s="621"/>
      <c r="F2" s="621"/>
      <c r="G2" s="621"/>
      <c r="H2" s="621"/>
      <c r="I2" s="621"/>
      <c r="J2" s="621"/>
    </row>
    <row r="3" spans="1:10" ht="15.75" thickBot="1">
      <c r="B3" s="156"/>
      <c r="C3" s="156"/>
      <c r="D3" s="156"/>
    </row>
    <row r="4" spans="1:10" ht="60">
      <c r="A4" s="159" t="s">
        <v>24</v>
      </c>
      <c r="B4" s="358" t="s">
        <v>25</v>
      </c>
      <c r="C4" s="358" t="s">
        <v>125</v>
      </c>
      <c r="D4" s="358" t="s">
        <v>26</v>
      </c>
      <c r="E4" s="358" t="s">
        <v>27</v>
      </c>
      <c r="F4" s="358" t="s">
        <v>126</v>
      </c>
      <c r="G4" s="358" t="s">
        <v>213</v>
      </c>
      <c r="H4" s="358" t="s">
        <v>214</v>
      </c>
      <c r="I4" s="358" t="s">
        <v>28</v>
      </c>
      <c r="J4" s="359" t="s">
        <v>29</v>
      </c>
    </row>
    <row r="5" spans="1:10" ht="15.75">
      <c r="A5" s="849" t="s">
        <v>41</v>
      </c>
      <c r="B5" s="850"/>
      <c r="C5" s="850"/>
      <c r="D5" s="850"/>
      <c r="E5" s="850"/>
      <c r="F5" s="850"/>
      <c r="G5" s="850"/>
      <c r="H5" s="850"/>
      <c r="I5" s="850"/>
      <c r="J5" s="851"/>
    </row>
    <row r="6" spans="1:10" ht="90">
      <c r="A6" s="360" t="s">
        <v>102</v>
      </c>
      <c r="B6" s="166" t="s">
        <v>131</v>
      </c>
      <c r="C6" s="164" t="s">
        <v>132</v>
      </c>
      <c r="D6" s="164" t="s">
        <v>531</v>
      </c>
      <c r="E6" s="168" t="s">
        <v>532</v>
      </c>
      <c r="F6" s="164"/>
      <c r="G6" s="164">
        <v>10</v>
      </c>
      <c r="H6" s="166">
        <v>100</v>
      </c>
      <c r="I6" s="166">
        <v>7</v>
      </c>
      <c r="J6" s="167">
        <f t="shared" ref="J6:J8" si="0">SUM(F6:H6)</f>
        <v>110</v>
      </c>
    </row>
    <row r="7" spans="1:10" ht="90">
      <c r="A7" s="360" t="s">
        <v>130</v>
      </c>
      <c r="B7" s="166" t="s">
        <v>34</v>
      </c>
      <c r="C7" s="164" t="s">
        <v>35</v>
      </c>
      <c r="D7" s="164" t="s">
        <v>136</v>
      </c>
      <c r="E7" s="168" t="s">
        <v>533</v>
      </c>
      <c r="F7" s="164"/>
      <c r="G7" s="164">
        <v>10</v>
      </c>
      <c r="H7" s="166">
        <v>70</v>
      </c>
      <c r="I7" s="166">
        <v>7</v>
      </c>
      <c r="J7" s="167">
        <f t="shared" si="0"/>
        <v>80</v>
      </c>
    </row>
    <row r="8" spans="1:10" ht="75">
      <c r="A8" s="360" t="s">
        <v>135</v>
      </c>
      <c r="B8" s="166" t="s">
        <v>534</v>
      </c>
      <c r="C8" s="164" t="s">
        <v>535</v>
      </c>
      <c r="D8" s="164" t="s">
        <v>536</v>
      </c>
      <c r="E8" s="168" t="s">
        <v>537</v>
      </c>
      <c r="F8" s="164"/>
      <c r="G8" s="164">
        <v>10</v>
      </c>
      <c r="H8" s="166">
        <v>50</v>
      </c>
      <c r="I8" s="166">
        <v>7</v>
      </c>
      <c r="J8" s="167">
        <f t="shared" si="0"/>
        <v>60</v>
      </c>
    </row>
    <row r="9" spans="1:10" ht="15.75">
      <c r="A9" s="360">
        <v>4</v>
      </c>
      <c r="B9" s="166"/>
      <c r="C9" s="164"/>
      <c r="D9" s="164"/>
      <c r="E9" s="168"/>
      <c r="F9" s="164"/>
      <c r="G9" s="165"/>
      <c r="H9" s="169"/>
      <c r="I9" s="166"/>
      <c r="J9" s="167"/>
    </row>
    <row r="10" spans="1:10" ht="15.75">
      <c r="A10" s="849" t="s">
        <v>42</v>
      </c>
      <c r="B10" s="850"/>
      <c r="C10" s="850"/>
      <c r="D10" s="850"/>
      <c r="E10" s="850"/>
      <c r="F10" s="850"/>
      <c r="G10" s="850"/>
      <c r="H10" s="850"/>
      <c r="I10" s="850"/>
      <c r="J10" s="851"/>
    </row>
    <row r="11" spans="1:10" ht="90">
      <c r="A11" s="360" t="s">
        <v>102</v>
      </c>
      <c r="B11" s="166" t="s">
        <v>534</v>
      </c>
      <c r="C11" s="164" t="s">
        <v>535</v>
      </c>
      <c r="D11" s="164" t="s">
        <v>538</v>
      </c>
      <c r="E11" s="168" t="s">
        <v>539</v>
      </c>
      <c r="F11" s="164"/>
      <c r="G11" s="360">
        <v>10</v>
      </c>
      <c r="H11" s="361">
        <v>100</v>
      </c>
      <c r="I11" s="361">
        <v>5</v>
      </c>
      <c r="J11" s="362">
        <f>SUM(G11:H11)</f>
        <v>110</v>
      </c>
    </row>
    <row r="12" spans="1:10" ht="90">
      <c r="A12" s="360">
        <v>2</v>
      </c>
      <c r="B12" s="166" t="s">
        <v>540</v>
      </c>
      <c r="C12" s="164" t="s">
        <v>541</v>
      </c>
      <c r="D12" s="360" t="s">
        <v>542</v>
      </c>
      <c r="E12" s="363" t="s">
        <v>543</v>
      </c>
      <c r="F12" s="360"/>
      <c r="G12" s="360">
        <v>10</v>
      </c>
      <c r="H12" s="361">
        <v>70</v>
      </c>
      <c r="I12" s="361">
        <v>5</v>
      </c>
      <c r="J12" s="362">
        <f>SUM(G12:H12)</f>
        <v>80</v>
      </c>
    </row>
    <row r="13" spans="1:10" ht="15.75">
      <c r="A13" s="360"/>
      <c r="B13" s="361"/>
      <c r="C13" s="360"/>
      <c r="D13" s="360"/>
      <c r="E13" s="363"/>
      <c r="F13" s="360"/>
      <c r="G13" s="364"/>
      <c r="H13" s="365"/>
      <c r="I13" s="361"/>
      <c r="J13" s="361"/>
    </row>
    <row r="14" spans="1:10" ht="16.5" thickBot="1">
      <c r="A14" s="846" t="s">
        <v>37</v>
      </c>
      <c r="B14" s="847"/>
      <c r="C14" s="847"/>
      <c r="D14" s="847"/>
      <c r="E14" s="847"/>
      <c r="F14" s="847"/>
      <c r="G14" s="847"/>
      <c r="H14" s="847"/>
      <c r="I14" s="847"/>
      <c r="J14" s="848"/>
    </row>
    <row r="15" spans="1:10" ht="90">
      <c r="A15" s="164" t="s">
        <v>102</v>
      </c>
      <c r="B15" s="163" t="s">
        <v>544</v>
      </c>
      <c r="C15" s="163" t="s">
        <v>164</v>
      </c>
      <c r="D15" s="181" t="s">
        <v>545</v>
      </c>
      <c r="E15" s="168" t="s">
        <v>546</v>
      </c>
      <c r="F15" s="164"/>
      <c r="G15" s="164">
        <v>10</v>
      </c>
      <c r="H15" s="166">
        <v>100</v>
      </c>
      <c r="I15" s="166">
        <v>8</v>
      </c>
      <c r="J15" s="167">
        <f t="shared" ref="J15:J19" si="1">SUM(F15:I15)</f>
        <v>118</v>
      </c>
    </row>
    <row r="16" spans="1:10" ht="75">
      <c r="A16" s="164" t="s">
        <v>130</v>
      </c>
      <c r="B16" s="166" t="s">
        <v>152</v>
      </c>
      <c r="C16" s="164" t="s">
        <v>153</v>
      </c>
      <c r="D16" s="164" t="s">
        <v>547</v>
      </c>
      <c r="E16" s="168" t="s">
        <v>548</v>
      </c>
      <c r="F16" s="164"/>
      <c r="G16" s="164">
        <v>10</v>
      </c>
      <c r="H16" s="166">
        <v>70</v>
      </c>
      <c r="I16" s="166">
        <v>8</v>
      </c>
      <c r="J16" s="167">
        <f t="shared" si="1"/>
        <v>88</v>
      </c>
    </row>
    <row r="17" spans="1:10" ht="90">
      <c r="A17" s="164" t="s">
        <v>135</v>
      </c>
      <c r="B17" s="166" t="s">
        <v>156</v>
      </c>
      <c r="C17" s="164" t="s">
        <v>153</v>
      </c>
      <c r="D17" s="164" t="s">
        <v>549</v>
      </c>
      <c r="E17" s="168" t="s">
        <v>550</v>
      </c>
      <c r="F17" s="164"/>
      <c r="G17" s="164">
        <v>10</v>
      </c>
      <c r="H17" s="166">
        <v>50</v>
      </c>
      <c r="I17" s="166">
        <v>8</v>
      </c>
      <c r="J17" s="167">
        <f t="shared" si="1"/>
        <v>68</v>
      </c>
    </row>
    <row r="18" spans="1:10" ht="75">
      <c r="A18" s="164">
        <v>4</v>
      </c>
      <c r="B18" s="166" t="s">
        <v>534</v>
      </c>
      <c r="C18" s="164" t="s">
        <v>535</v>
      </c>
      <c r="D18" s="164" t="s">
        <v>551</v>
      </c>
      <c r="E18" s="168" t="s">
        <v>552</v>
      </c>
      <c r="F18" s="164"/>
      <c r="G18" s="164">
        <v>10</v>
      </c>
      <c r="H18" s="166">
        <v>20</v>
      </c>
      <c r="I18" s="166">
        <v>8</v>
      </c>
      <c r="J18" s="167">
        <f t="shared" si="1"/>
        <v>38</v>
      </c>
    </row>
    <row r="19" spans="1:10" ht="90">
      <c r="A19" s="164">
        <v>5</v>
      </c>
      <c r="B19" s="166" t="s">
        <v>553</v>
      </c>
      <c r="C19" s="164" t="s">
        <v>164</v>
      </c>
      <c r="D19" s="164" t="s">
        <v>554</v>
      </c>
      <c r="E19" s="168" t="s">
        <v>555</v>
      </c>
      <c r="F19" s="164"/>
      <c r="G19" s="164">
        <v>10</v>
      </c>
      <c r="H19" s="182"/>
      <c r="I19" s="166">
        <v>8</v>
      </c>
      <c r="J19" s="167">
        <f t="shared" si="1"/>
        <v>18</v>
      </c>
    </row>
    <row r="20" spans="1:10" ht="15.75">
      <c r="A20" s="164"/>
      <c r="B20" s="166"/>
      <c r="C20" s="164"/>
      <c r="D20" s="181"/>
      <c r="E20" s="168"/>
      <c r="F20" s="164"/>
      <c r="G20" s="164"/>
      <c r="H20" s="166"/>
      <c r="I20" s="166"/>
      <c r="J20" s="167"/>
    </row>
    <row r="21" spans="1:10" ht="15.75">
      <c r="A21" s="164"/>
      <c r="B21" s="166"/>
      <c r="C21" s="164"/>
      <c r="D21" s="181"/>
      <c r="E21" s="168"/>
      <c r="F21" s="164"/>
      <c r="G21" s="164"/>
      <c r="H21" s="166"/>
      <c r="I21" s="166"/>
      <c r="J21" s="167"/>
    </row>
    <row r="22" spans="1:10" ht="15.75">
      <c r="A22" s="164"/>
      <c r="B22" s="163"/>
      <c r="C22" s="163"/>
      <c r="D22" s="181"/>
      <c r="E22" s="168"/>
      <c r="F22" s="164"/>
      <c r="G22" s="164"/>
      <c r="H22" s="166"/>
      <c r="I22" s="166"/>
      <c r="J22" s="167"/>
    </row>
    <row r="23" spans="1:10" ht="15.75">
      <c r="A23" s="164"/>
      <c r="B23" s="163"/>
      <c r="C23" s="163"/>
      <c r="D23" s="181"/>
      <c r="E23" s="168"/>
      <c r="F23" s="164"/>
      <c r="G23" s="164"/>
      <c r="H23" s="166"/>
      <c r="I23" s="166"/>
      <c r="J23" s="167"/>
    </row>
    <row r="24" spans="1:10" ht="16.5" thickBot="1">
      <c r="A24" s="846" t="s">
        <v>40</v>
      </c>
      <c r="B24" s="847"/>
      <c r="C24" s="847"/>
      <c r="D24" s="847"/>
      <c r="E24" s="847"/>
      <c r="F24" s="847"/>
      <c r="G24" s="847"/>
      <c r="H24" s="847"/>
      <c r="I24" s="847"/>
      <c r="J24" s="848"/>
    </row>
    <row r="25" spans="1:10" ht="75">
      <c r="A25" s="166" t="s">
        <v>102</v>
      </c>
      <c r="B25" s="164" t="s">
        <v>556</v>
      </c>
      <c r="C25" s="164" t="s">
        <v>556</v>
      </c>
      <c r="D25" s="164" t="s">
        <v>557</v>
      </c>
      <c r="E25" s="168" t="s">
        <v>558</v>
      </c>
      <c r="F25" s="179"/>
      <c r="G25" s="179">
        <v>10</v>
      </c>
      <c r="H25" s="179">
        <v>100</v>
      </c>
      <c r="I25" s="179">
        <v>7</v>
      </c>
      <c r="J25" s="180">
        <f>SUM(F25:H25)</f>
        <v>110</v>
      </c>
    </row>
    <row r="26" spans="1:10" ht="90">
      <c r="A26" s="166">
        <v>2</v>
      </c>
      <c r="B26" s="163" t="s">
        <v>175</v>
      </c>
      <c r="C26" s="163" t="s">
        <v>164</v>
      </c>
      <c r="D26" s="164" t="s">
        <v>559</v>
      </c>
      <c r="E26" s="168" t="s">
        <v>560</v>
      </c>
      <c r="F26" s="179"/>
      <c r="G26" s="179">
        <v>10</v>
      </c>
      <c r="H26" s="179">
        <v>70</v>
      </c>
      <c r="I26" s="179">
        <v>7</v>
      </c>
      <c r="J26" s="180">
        <f t="shared" ref="J26:J28" si="2">SUM(F26:H26)</f>
        <v>80</v>
      </c>
    </row>
    <row r="27" spans="1:10" ht="90">
      <c r="A27" s="166">
        <v>3</v>
      </c>
      <c r="B27" s="163" t="s">
        <v>540</v>
      </c>
      <c r="C27" s="163" t="s">
        <v>541</v>
      </c>
      <c r="D27" s="164" t="s">
        <v>561</v>
      </c>
      <c r="E27" s="168" t="s">
        <v>562</v>
      </c>
      <c r="F27" s="179"/>
      <c r="G27" s="179">
        <v>10</v>
      </c>
      <c r="H27" s="179">
        <v>50</v>
      </c>
      <c r="I27" s="179">
        <v>7</v>
      </c>
      <c r="J27" s="180">
        <f t="shared" si="2"/>
        <v>60</v>
      </c>
    </row>
    <row r="28" spans="1:10" ht="90">
      <c r="A28" s="166">
        <v>4</v>
      </c>
      <c r="B28" s="166" t="s">
        <v>534</v>
      </c>
      <c r="C28" s="164" t="s">
        <v>563</v>
      </c>
      <c r="D28" s="164" t="s">
        <v>564</v>
      </c>
      <c r="E28" s="168" t="s">
        <v>565</v>
      </c>
      <c r="F28" s="179"/>
      <c r="G28" s="179">
        <v>10</v>
      </c>
      <c r="H28" s="179">
        <v>20</v>
      </c>
      <c r="I28" s="179">
        <v>7</v>
      </c>
      <c r="J28" s="180">
        <f t="shared" si="2"/>
        <v>30</v>
      </c>
    </row>
    <row r="29" spans="1:10" ht="16.5" thickBot="1">
      <c r="A29" s="846" t="s">
        <v>30</v>
      </c>
      <c r="B29" s="847"/>
      <c r="C29" s="847"/>
      <c r="D29" s="847"/>
      <c r="E29" s="847"/>
      <c r="F29" s="847"/>
      <c r="G29" s="847"/>
      <c r="H29" s="847"/>
      <c r="I29" s="847"/>
      <c r="J29" s="848"/>
    </row>
    <row r="30" spans="1:10" ht="15.75">
      <c r="A30" s="166"/>
      <c r="B30" s="166"/>
      <c r="C30" s="164"/>
      <c r="D30" s="164"/>
      <c r="E30" s="179"/>
      <c r="F30" s="179"/>
      <c r="G30" s="179"/>
      <c r="H30" s="179"/>
      <c r="I30" s="179"/>
      <c r="J30" s="180"/>
    </row>
    <row r="31" spans="1:10" ht="15.75">
      <c r="A31" s="166"/>
      <c r="B31" s="163"/>
      <c r="C31" s="163"/>
      <c r="D31" s="181"/>
      <c r="E31" s="163"/>
      <c r="F31" s="179"/>
      <c r="G31" s="179"/>
      <c r="H31" s="179"/>
      <c r="I31" s="179"/>
      <c r="J31" s="180"/>
    </row>
    <row r="32" spans="1:10" ht="15.75">
      <c r="A32" s="166"/>
      <c r="B32" s="166"/>
      <c r="C32" s="163"/>
      <c r="D32" s="164"/>
      <c r="E32" s="179"/>
      <c r="F32" s="179"/>
      <c r="G32" s="179"/>
      <c r="H32" s="179"/>
      <c r="I32" s="179"/>
      <c r="J32" s="180"/>
    </row>
    <row r="33" spans="1:10" ht="16.5" thickBot="1">
      <c r="A33" s="846" t="s">
        <v>101</v>
      </c>
      <c r="B33" s="847"/>
      <c r="C33" s="847"/>
      <c r="D33" s="847"/>
      <c r="E33" s="847"/>
      <c r="F33" s="847"/>
      <c r="G33" s="847"/>
      <c r="H33" s="847"/>
      <c r="I33" s="847"/>
      <c r="J33" s="848"/>
    </row>
    <row r="34" spans="1:10" ht="75">
      <c r="A34" s="166" t="s">
        <v>102</v>
      </c>
      <c r="B34" s="166" t="s">
        <v>194</v>
      </c>
      <c r="C34" s="164" t="s">
        <v>153</v>
      </c>
      <c r="D34" s="181" t="s">
        <v>195</v>
      </c>
      <c r="E34" s="168" t="s">
        <v>566</v>
      </c>
      <c r="F34" s="179"/>
      <c r="G34" s="179">
        <v>10</v>
      </c>
      <c r="H34" s="179">
        <v>100</v>
      </c>
      <c r="I34" s="179">
        <v>5</v>
      </c>
      <c r="J34" s="180">
        <f>SUM(F34:H34)</f>
        <v>110</v>
      </c>
    </row>
    <row r="35" spans="1:10" ht="90">
      <c r="A35" s="166">
        <v>2</v>
      </c>
      <c r="B35" s="166" t="s">
        <v>567</v>
      </c>
      <c r="C35" s="164" t="s">
        <v>568</v>
      </c>
      <c r="D35" s="181" t="s">
        <v>569</v>
      </c>
      <c r="E35" s="168" t="s">
        <v>570</v>
      </c>
      <c r="F35" s="179"/>
      <c r="G35" s="179">
        <v>10</v>
      </c>
      <c r="H35" s="179">
        <v>70</v>
      </c>
      <c r="I35" s="179">
        <v>5</v>
      </c>
      <c r="J35" s="180">
        <f t="shared" ref="J35" si="3">SUM(F35:H35)</f>
        <v>80</v>
      </c>
    </row>
    <row r="36" spans="1:10" ht="15.75">
      <c r="A36" s="166"/>
      <c r="B36" s="166"/>
      <c r="C36" s="164"/>
      <c r="D36" s="181"/>
      <c r="E36" s="181"/>
      <c r="F36" s="179"/>
      <c r="G36" s="179"/>
      <c r="H36" s="179"/>
      <c r="I36" s="179"/>
      <c r="J36" s="180"/>
    </row>
    <row r="37" spans="1:10" ht="15.75">
      <c r="A37" s="166"/>
      <c r="B37" s="166"/>
      <c r="C37" s="164"/>
      <c r="D37" s="164"/>
      <c r="E37" s="178"/>
      <c r="F37" s="179"/>
      <c r="G37" s="179"/>
      <c r="H37" s="179"/>
      <c r="I37" s="179"/>
      <c r="J37" s="180"/>
    </row>
    <row r="38" spans="1:10" ht="15.75">
      <c r="A38" s="166"/>
      <c r="B38" s="164"/>
      <c r="C38" s="164"/>
      <c r="D38" s="164"/>
      <c r="E38" s="179"/>
      <c r="F38" s="179"/>
      <c r="G38" s="179"/>
      <c r="H38" s="179"/>
      <c r="I38" s="179"/>
      <c r="J38" s="180"/>
    </row>
    <row r="39" spans="1:10" ht="15.75">
      <c r="A39" s="166">
        <v>6</v>
      </c>
      <c r="B39" s="164"/>
      <c r="C39" s="164"/>
      <c r="D39" s="164"/>
      <c r="E39" s="179"/>
      <c r="F39" s="179"/>
      <c r="G39" s="179"/>
      <c r="H39" s="179"/>
      <c r="I39" s="179"/>
      <c r="J39" s="180"/>
    </row>
    <row r="40" spans="1:10" ht="16.5" thickBot="1">
      <c r="A40" s="846" t="s">
        <v>104</v>
      </c>
      <c r="B40" s="847"/>
      <c r="C40" s="847"/>
      <c r="D40" s="847"/>
      <c r="E40" s="847"/>
      <c r="F40" s="847"/>
      <c r="G40" s="847"/>
      <c r="H40" s="847"/>
      <c r="I40" s="847"/>
      <c r="J40" s="848"/>
    </row>
    <row r="41" spans="1:10" ht="75">
      <c r="A41" s="166" t="s">
        <v>102</v>
      </c>
      <c r="B41" s="166" t="s">
        <v>99</v>
      </c>
      <c r="C41" s="164" t="s">
        <v>39</v>
      </c>
      <c r="D41" s="164" t="s">
        <v>571</v>
      </c>
      <c r="E41" s="168" t="s">
        <v>572</v>
      </c>
      <c r="F41" s="179"/>
      <c r="G41" s="179">
        <v>10</v>
      </c>
      <c r="H41" s="179">
        <v>100</v>
      </c>
      <c r="I41" s="179">
        <v>7</v>
      </c>
      <c r="J41" s="180">
        <f>SUM(F41:H41)</f>
        <v>110</v>
      </c>
    </row>
    <row r="42" spans="1:10" ht="75">
      <c r="A42" s="166">
        <v>2</v>
      </c>
      <c r="B42" s="166" t="s">
        <v>540</v>
      </c>
      <c r="C42" s="164" t="s">
        <v>541</v>
      </c>
      <c r="D42" s="164" t="s">
        <v>573</v>
      </c>
      <c r="E42" s="168" t="s">
        <v>574</v>
      </c>
      <c r="F42" s="179"/>
      <c r="G42" s="179">
        <v>10</v>
      </c>
      <c r="H42" s="179">
        <v>70</v>
      </c>
      <c r="I42" s="179">
        <v>7</v>
      </c>
      <c r="J42" s="180">
        <f t="shared" ref="J42:J43" si="4">SUM(F42:H42)</f>
        <v>80</v>
      </c>
    </row>
    <row r="43" spans="1:10" ht="75">
      <c r="A43" s="166">
        <v>3</v>
      </c>
      <c r="B43" s="166" t="s">
        <v>100</v>
      </c>
      <c r="C43" s="164" t="s">
        <v>39</v>
      </c>
      <c r="D43" s="164" t="s">
        <v>575</v>
      </c>
      <c r="E43" s="168" t="s">
        <v>576</v>
      </c>
      <c r="F43" s="179"/>
      <c r="G43" s="179">
        <v>10</v>
      </c>
      <c r="H43" s="179">
        <v>50</v>
      </c>
      <c r="I43" s="179">
        <v>7</v>
      </c>
      <c r="J43" s="180">
        <f t="shared" si="4"/>
        <v>60</v>
      </c>
    </row>
    <row r="44" spans="1:10" ht="15.75">
      <c r="A44" s="849" t="s">
        <v>36</v>
      </c>
      <c r="B44" s="850"/>
      <c r="C44" s="850"/>
      <c r="D44" s="850"/>
      <c r="E44" s="850"/>
      <c r="F44" s="850"/>
      <c r="G44" s="850"/>
      <c r="H44" s="850"/>
      <c r="I44" s="850"/>
      <c r="J44" s="851"/>
    </row>
    <row r="45" spans="1:10" ht="90">
      <c r="A45" s="164" t="s">
        <v>102</v>
      </c>
      <c r="B45" s="166" t="s">
        <v>34</v>
      </c>
      <c r="C45" s="164" t="s">
        <v>35</v>
      </c>
      <c r="D45" s="164" t="s">
        <v>577</v>
      </c>
      <c r="E45" s="168" t="s">
        <v>578</v>
      </c>
      <c r="F45" s="164"/>
      <c r="G45" s="164">
        <v>10</v>
      </c>
      <c r="H45" s="166">
        <v>100</v>
      </c>
      <c r="I45" s="166">
        <v>5</v>
      </c>
      <c r="J45" s="167">
        <f>SUM(F45:H45)</f>
        <v>110</v>
      </c>
    </row>
    <row r="46" spans="1:10" ht="90">
      <c r="A46" s="164" t="s">
        <v>130</v>
      </c>
      <c r="B46" s="166" t="s">
        <v>579</v>
      </c>
      <c r="C46" s="164" t="s">
        <v>39</v>
      </c>
      <c r="D46" s="164" t="s">
        <v>580</v>
      </c>
      <c r="E46" s="168" t="s">
        <v>581</v>
      </c>
      <c r="F46" s="164"/>
      <c r="G46" s="164">
        <v>10</v>
      </c>
      <c r="H46" s="166">
        <v>70</v>
      </c>
      <c r="I46" s="166">
        <v>5</v>
      </c>
      <c r="J46" s="167">
        <f>SUM(F46:H46)</f>
        <v>80</v>
      </c>
    </row>
  </sheetData>
  <mergeCells count="9">
    <mergeCell ref="A33:J33"/>
    <mergeCell ref="A40:J40"/>
    <mergeCell ref="A44:J44"/>
    <mergeCell ref="A2:J2"/>
    <mergeCell ref="A5:J5"/>
    <mergeCell ref="A10:J10"/>
    <mergeCell ref="A14:J14"/>
    <mergeCell ref="A24:J24"/>
    <mergeCell ref="A29:J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K42"/>
  <sheetViews>
    <sheetView workbookViewId="0">
      <selection activeCell="C44" sqref="C44"/>
    </sheetView>
  </sheetViews>
  <sheetFormatPr defaultRowHeight="15"/>
  <cols>
    <col min="2" max="2" width="20.28515625" customWidth="1"/>
    <col min="3" max="3" width="21.5703125" customWidth="1"/>
    <col min="4" max="4" width="21.42578125" customWidth="1"/>
  </cols>
  <sheetData>
    <row r="2" spans="1:11" ht="18.75">
      <c r="A2" s="853" t="s">
        <v>588</v>
      </c>
      <c r="B2" s="853"/>
      <c r="C2" s="853"/>
      <c r="D2" s="853"/>
      <c r="E2" s="853"/>
      <c r="F2" s="853"/>
      <c r="G2" s="853"/>
      <c r="H2" s="853"/>
      <c r="I2" s="853"/>
      <c r="J2" s="853"/>
      <c r="K2" s="400"/>
    </row>
    <row r="3" spans="1:11" ht="63">
      <c r="A3" s="401" t="s">
        <v>589</v>
      </c>
      <c r="B3" s="402" t="s">
        <v>590</v>
      </c>
      <c r="C3" s="402" t="s">
        <v>591</v>
      </c>
      <c r="D3" s="402" t="s">
        <v>592</v>
      </c>
      <c r="E3" s="403" t="s">
        <v>593</v>
      </c>
      <c r="F3" s="403" t="s">
        <v>594</v>
      </c>
      <c r="G3" s="404" t="s">
        <v>595</v>
      </c>
      <c r="H3" s="403" t="s">
        <v>596</v>
      </c>
      <c r="I3" s="402" t="s">
        <v>597</v>
      </c>
      <c r="J3" s="405" t="s">
        <v>29</v>
      </c>
      <c r="K3" s="406" t="s">
        <v>598</v>
      </c>
    </row>
    <row r="4" spans="1:11" ht="16.5" thickBot="1">
      <c r="A4" s="852" t="s">
        <v>101</v>
      </c>
      <c r="B4" s="852"/>
      <c r="C4" s="852"/>
      <c r="D4" s="852"/>
      <c r="E4" s="852"/>
      <c r="F4" s="852"/>
      <c r="G4" s="852"/>
      <c r="H4" s="852"/>
      <c r="I4" s="852"/>
      <c r="J4" s="852"/>
      <c r="K4" s="407"/>
    </row>
    <row r="5" spans="1:11" ht="60.75" thickBot="1">
      <c r="A5" s="428" t="s">
        <v>652</v>
      </c>
      <c r="B5" s="429" t="s">
        <v>599</v>
      </c>
      <c r="C5" s="430" t="s">
        <v>600</v>
      </c>
      <c r="D5" s="431" t="s">
        <v>601</v>
      </c>
      <c r="E5" s="432">
        <v>0.46527777777777773</v>
      </c>
      <c r="F5" s="432">
        <v>0.50208333333333333</v>
      </c>
      <c r="G5" s="433">
        <f>60*HOUR(F5-E5)+MINUTE(F5-E5)</f>
        <v>53</v>
      </c>
      <c r="H5" s="429">
        <v>20</v>
      </c>
      <c r="I5" s="433">
        <v>5</v>
      </c>
      <c r="J5" s="429">
        <v>100</v>
      </c>
      <c r="K5" s="434">
        <v>2</v>
      </c>
    </row>
    <row r="6" spans="1:11" ht="36.75" thickBot="1">
      <c r="A6" s="435" t="s">
        <v>653</v>
      </c>
      <c r="B6" s="436" t="s">
        <v>602</v>
      </c>
      <c r="C6" s="436" t="s">
        <v>603</v>
      </c>
      <c r="D6" s="437" t="s">
        <v>604</v>
      </c>
      <c r="E6" s="438">
        <v>0.45833333333333331</v>
      </c>
      <c r="F6" s="438">
        <v>0.49236111111111108</v>
      </c>
      <c r="G6" s="439">
        <f>60*HOUR(F6-E6)+MINUTE(F6-E6)</f>
        <v>49</v>
      </c>
      <c r="H6" s="436">
        <v>15</v>
      </c>
      <c r="I6" s="439">
        <v>5</v>
      </c>
      <c r="J6" s="436">
        <v>125</v>
      </c>
      <c r="K6" s="440">
        <v>1</v>
      </c>
    </row>
    <row r="7" spans="1:11">
      <c r="A7" s="408"/>
      <c r="B7" s="409"/>
      <c r="C7" s="409"/>
      <c r="D7" s="410"/>
      <c r="E7" s="411"/>
      <c r="F7" s="411"/>
      <c r="G7" s="412"/>
      <c r="H7" s="409"/>
      <c r="I7" s="412"/>
      <c r="J7" s="409"/>
      <c r="K7" s="413"/>
    </row>
    <row r="8" spans="1:11" ht="16.5" thickBot="1">
      <c r="A8" s="852" t="s">
        <v>30</v>
      </c>
      <c r="B8" s="852"/>
      <c r="C8" s="852"/>
      <c r="D8" s="852"/>
      <c r="E8" s="852"/>
      <c r="F8" s="852"/>
      <c r="G8" s="852"/>
      <c r="H8" s="852"/>
      <c r="I8" s="852"/>
      <c r="J8" s="852"/>
      <c r="K8" s="407"/>
    </row>
    <row r="9" spans="1:11" ht="60.75" thickBot="1">
      <c r="A9" s="435" t="s">
        <v>135</v>
      </c>
      <c r="B9" s="436" t="s">
        <v>605</v>
      </c>
      <c r="C9" s="442" t="s">
        <v>600</v>
      </c>
      <c r="D9" s="443" t="s">
        <v>606</v>
      </c>
      <c r="E9" s="438">
        <v>0.47569444444444442</v>
      </c>
      <c r="F9" s="438">
        <v>0.51041666666666663</v>
      </c>
      <c r="G9" s="439">
        <f>60*HOUR(F9-E9)+MINUTE(F9-E9)</f>
        <v>50</v>
      </c>
      <c r="H9" s="436">
        <v>30</v>
      </c>
      <c r="I9" s="439">
        <v>5</v>
      </c>
      <c r="J9" s="436">
        <v>90</v>
      </c>
      <c r="K9" s="440">
        <v>3</v>
      </c>
    </row>
    <row r="10" spans="1:11" ht="36.75" thickBot="1">
      <c r="A10" s="444" t="s">
        <v>130</v>
      </c>
      <c r="B10" s="445" t="s">
        <v>607</v>
      </c>
      <c r="C10" s="446" t="s">
        <v>608</v>
      </c>
      <c r="D10" s="447" t="s">
        <v>609</v>
      </c>
      <c r="E10" s="448">
        <v>0.46875</v>
      </c>
      <c r="F10" s="448">
        <v>0.4993055555555555</v>
      </c>
      <c r="G10" s="449">
        <f t="shared" ref="G10:G11" si="0">60*HOUR(F10-E10)+MINUTE(F10-E10)</f>
        <v>44</v>
      </c>
      <c r="H10" s="445">
        <v>10</v>
      </c>
      <c r="I10" s="449">
        <v>5</v>
      </c>
      <c r="J10" s="445">
        <v>90</v>
      </c>
      <c r="K10" s="450">
        <v>2</v>
      </c>
    </row>
    <row r="11" spans="1:11" ht="36.75" thickBot="1">
      <c r="A11" s="435" t="s">
        <v>102</v>
      </c>
      <c r="B11" s="436" t="s">
        <v>610</v>
      </c>
      <c r="C11" s="436" t="s">
        <v>603</v>
      </c>
      <c r="D11" s="443" t="s">
        <v>611</v>
      </c>
      <c r="E11" s="438">
        <v>0.46180555555555558</v>
      </c>
      <c r="F11" s="438">
        <v>0.48541666666666666</v>
      </c>
      <c r="G11" s="439">
        <f t="shared" si="0"/>
        <v>34</v>
      </c>
      <c r="H11" s="436">
        <v>20</v>
      </c>
      <c r="I11" s="439">
        <v>5</v>
      </c>
      <c r="J11" s="436">
        <v>130</v>
      </c>
      <c r="K11" s="440">
        <v>1</v>
      </c>
    </row>
    <row r="12" spans="1:11" ht="16.5" thickBot="1">
      <c r="A12" s="852" t="s">
        <v>36</v>
      </c>
      <c r="B12" s="852"/>
      <c r="C12" s="852"/>
      <c r="D12" s="852"/>
      <c r="E12" s="852"/>
      <c r="F12" s="852"/>
      <c r="G12" s="852"/>
      <c r="H12" s="852"/>
      <c r="I12" s="852"/>
      <c r="J12" s="852"/>
      <c r="K12" s="407"/>
    </row>
    <row r="13" spans="1:11" ht="39" thickBot="1">
      <c r="A13" s="435" t="s">
        <v>102</v>
      </c>
      <c r="B13" s="436" t="s">
        <v>612</v>
      </c>
      <c r="C13" s="436" t="s">
        <v>35</v>
      </c>
      <c r="D13" s="452" t="s">
        <v>613</v>
      </c>
      <c r="E13" s="438">
        <v>0.46875</v>
      </c>
      <c r="F13" s="438">
        <v>0.62152777777777779</v>
      </c>
      <c r="G13" s="439">
        <f>60*HOUR(F13-E13)+MINUTE(F13-E13)</f>
        <v>220</v>
      </c>
      <c r="H13" s="436">
        <v>30</v>
      </c>
      <c r="I13" s="436">
        <v>8</v>
      </c>
      <c r="J13" s="436">
        <v>135</v>
      </c>
      <c r="K13" s="440">
        <v>1</v>
      </c>
    </row>
    <row r="14" spans="1:11">
      <c r="A14" s="408"/>
      <c r="B14" s="409"/>
      <c r="C14" s="409"/>
      <c r="D14" s="415"/>
      <c r="E14" s="411"/>
      <c r="F14" s="411"/>
      <c r="G14" s="412"/>
      <c r="H14" s="409"/>
      <c r="I14" s="409"/>
      <c r="J14" s="409"/>
      <c r="K14" s="413"/>
    </row>
    <row r="15" spans="1:11" ht="16.5" thickBot="1">
      <c r="A15" s="852" t="s">
        <v>104</v>
      </c>
      <c r="B15" s="852"/>
      <c r="C15" s="852"/>
      <c r="D15" s="852"/>
      <c r="E15" s="852"/>
      <c r="F15" s="852"/>
      <c r="G15" s="852"/>
      <c r="H15" s="852"/>
      <c r="I15" s="852"/>
      <c r="J15" s="852"/>
      <c r="K15" s="407"/>
    </row>
    <row r="16" spans="1:11" ht="39" thickBot="1">
      <c r="A16" s="428" t="s">
        <v>102</v>
      </c>
      <c r="B16" s="429" t="s">
        <v>614</v>
      </c>
      <c r="C16" s="429" t="s">
        <v>541</v>
      </c>
      <c r="D16" s="455" t="s">
        <v>615</v>
      </c>
      <c r="E16" s="432">
        <v>0.45833333333333331</v>
      </c>
      <c r="F16" s="432">
        <v>0.56180555555555556</v>
      </c>
      <c r="G16" s="433">
        <f>60*HOUR(F16-E16)+MINUTE(F16-E16)</f>
        <v>149</v>
      </c>
      <c r="H16" s="429">
        <v>25</v>
      </c>
      <c r="I16" s="456">
        <v>8</v>
      </c>
      <c r="J16" s="429">
        <v>135</v>
      </c>
      <c r="K16" s="434">
        <v>1</v>
      </c>
    </row>
    <row r="17" spans="1:11" ht="39" thickBot="1">
      <c r="A17" s="435" t="s">
        <v>130</v>
      </c>
      <c r="B17" s="436" t="s">
        <v>616</v>
      </c>
      <c r="C17" s="442" t="s">
        <v>608</v>
      </c>
      <c r="D17" s="452" t="s">
        <v>617</v>
      </c>
      <c r="E17" s="438">
        <v>0.47222222222222227</v>
      </c>
      <c r="F17" s="438">
        <v>0.57916666666666672</v>
      </c>
      <c r="G17" s="439">
        <f>60*HOUR(F17-E17)+MINUTE(F17-E17)</f>
        <v>154</v>
      </c>
      <c r="H17" s="436">
        <v>20</v>
      </c>
      <c r="I17" s="457">
        <v>8</v>
      </c>
      <c r="J17" s="436">
        <v>100</v>
      </c>
      <c r="K17" s="440">
        <v>2</v>
      </c>
    </row>
    <row r="18" spans="1:11" ht="16.5" thickBot="1">
      <c r="A18" s="852" t="s">
        <v>40</v>
      </c>
      <c r="B18" s="852"/>
      <c r="C18" s="852"/>
      <c r="D18" s="852"/>
      <c r="E18" s="852"/>
      <c r="F18" s="852"/>
      <c r="G18" s="852"/>
      <c r="H18" s="852"/>
      <c r="I18" s="852"/>
      <c r="J18" s="852"/>
      <c r="K18" s="407"/>
    </row>
    <row r="19" spans="1:11" ht="36.75" thickBot="1">
      <c r="A19" s="435" t="s">
        <v>135</v>
      </c>
      <c r="B19" s="436" t="s">
        <v>618</v>
      </c>
      <c r="C19" s="436" t="s">
        <v>541</v>
      </c>
      <c r="D19" s="437" t="s">
        <v>619</v>
      </c>
      <c r="E19" s="438">
        <v>0.47916666666666669</v>
      </c>
      <c r="F19" s="438">
        <v>0.59236111111111112</v>
      </c>
      <c r="G19" s="439">
        <f>60*HOUR(F19-E19)+MINUTE(F19-E19)</f>
        <v>163</v>
      </c>
      <c r="H19" s="436">
        <v>25</v>
      </c>
      <c r="I19" s="436">
        <v>10</v>
      </c>
      <c r="J19" s="436">
        <v>85</v>
      </c>
      <c r="K19" s="440">
        <v>3</v>
      </c>
    </row>
    <row r="20" spans="1:11" ht="36.75" thickBot="1">
      <c r="A20" s="444" t="s">
        <v>130</v>
      </c>
      <c r="B20" s="445" t="s">
        <v>620</v>
      </c>
      <c r="C20" s="445" t="s">
        <v>621</v>
      </c>
      <c r="D20" s="458" t="s">
        <v>622</v>
      </c>
      <c r="E20" s="448">
        <v>0.46875</v>
      </c>
      <c r="F20" s="448">
        <v>0.5805555555555556</v>
      </c>
      <c r="G20" s="449">
        <f t="shared" ref="G20:G21" si="1">60*HOUR(F20-E20)+MINUTE(F20-E20)</f>
        <v>161</v>
      </c>
      <c r="H20" s="445">
        <v>25</v>
      </c>
      <c r="I20" s="445">
        <v>10</v>
      </c>
      <c r="J20" s="445">
        <v>105</v>
      </c>
      <c r="K20" s="450">
        <v>2</v>
      </c>
    </row>
    <row r="21" spans="1:11" ht="36.75" thickBot="1">
      <c r="A21" s="435" t="s">
        <v>102</v>
      </c>
      <c r="B21" s="436" t="s">
        <v>610</v>
      </c>
      <c r="C21" s="436" t="s">
        <v>603</v>
      </c>
      <c r="D21" s="437" t="s">
        <v>623</v>
      </c>
      <c r="E21" s="438">
        <v>0.45833333333333331</v>
      </c>
      <c r="F21" s="438">
        <v>0.56666666666666665</v>
      </c>
      <c r="G21" s="439">
        <f t="shared" si="1"/>
        <v>156</v>
      </c>
      <c r="H21" s="436">
        <v>25</v>
      </c>
      <c r="I21" s="436">
        <v>10</v>
      </c>
      <c r="J21" s="436">
        <v>135</v>
      </c>
      <c r="K21" s="440">
        <v>1</v>
      </c>
    </row>
    <row r="22" spans="1:11">
      <c r="A22" s="408"/>
      <c r="B22" s="409"/>
      <c r="C22" s="409"/>
      <c r="D22" s="410"/>
      <c r="E22" s="411"/>
      <c r="F22" s="411"/>
      <c r="G22" s="412">
        <f>60*HOUR(F22-E22)+MINUTE(F22-E22)</f>
        <v>0</v>
      </c>
      <c r="H22" s="409"/>
      <c r="I22" s="409"/>
      <c r="J22" s="409"/>
      <c r="K22" s="413"/>
    </row>
    <row r="23" spans="1:11" ht="16.5" thickBot="1">
      <c r="A23" s="852" t="s">
        <v>37</v>
      </c>
      <c r="B23" s="852"/>
      <c r="C23" s="852"/>
      <c r="D23" s="852"/>
      <c r="E23" s="852"/>
      <c r="F23" s="852"/>
      <c r="G23" s="852"/>
      <c r="H23" s="852"/>
      <c r="I23" s="852"/>
      <c r="J23" s="852"/>
      <c r="K23" s="407"/>
    </row>
    <row r="24" spans="1:11" ht="39" thickBot="1">
      <c r="A24" s="435" t="s">
        <v>130</v>
      </c>
      <c r="B24" s="436" t="s">
        <v>624</v>
      </c>
      <c r="C24" s="436" t="s">
        <v>35</v>
      </c>
      <c r="D24" s="452" t="s">
        <v>625</v>
      </c>
      <c r="E24" s="438">
        <v>0.47222222222222227</v>
      </c>
      <c r="F24" s="438">
        <v>0.55347222222222225</v>
      </c>
      <c r="G24" s="439">
        <f>60*HOUR(F24-E24)+MINUTE(F24-E24)</f>
        <v>117</v>
      </c>
      <c r="H24" s="436">
        <v>30</v>
      </c>
      <c r="I24" s="436">
        <v>10</v>
      </c>
      <c r="J24" s="436">
        <v>110</v>
      </c>
      <c r="K24" s="440">
        <v>2</v>
      </c>
    </row>
    <row r="25" spans="1:11" ht="39" thickBot="1">
      <c r="A25" s="444" t="s">
        <v>135</v>
      </c>
      <c r="B25" s="445" t="s">
        <v>626</v>
      </c>
      <c r="C25" s="445" t="s">
        <v>621</v>
      </c>
      <c r="D25" s="459" t="s">
        <v>627</v>
      </c>
      <c r="E25" s="448">
        <v>0.46527777777777773</v>
      </c>
      <c r="F25" s="448">
        <v>0.55972222222222223</v>
      </c>
      <c r="G25" s="449">
        <f>60*HOUR(F25-E25)+MINUTE(F25-E25)</f>
        <v>136</v>
      </c>
      <c r="H25" s="445">
        <v>25</v>
      </c>
      <c r="I25" s="445">
        <v>10</v>
      </c>
      <c r="J25" s="445">
        <v>85</v>
      </c>
      <c r="K25" s="450">
        <v>3</v>
      </c>
    </row>
    <row r="26" spans="1:11" ht="39" thickBot="1">
      <c r="A26" s="435" t="s">
        <v>102</v>
      </c>
      <c r="B26" s="436" t="s">
        <v>610</v>
      </c>
      <c r="C26" s="436" t="s">
        <v>603</v>
      </c>
      <c r="D26" s="452" t="s">
        <v>628</v>
      </c>
      <c r="E26" s="438">
        <v>0.47916666666666669</v>
      </c>
      <c r="F26" s="438">
        <v>0.55902777777777779</v>
      </c>
      <c r="G26" s="439">
        <f t="shared" ref="G26" si="2">60*HOUR(F26-E26)+MINUTE(F26-E26)</f>
        <v>115</v>
      </c>
      <c r="H26" s="436">
        <v>25</v>
      </c>
      <c r="I26" s="436">
        <v>10</v>
      </c>
      <c r="J26" s="436">
        <v>135</v>
      </c>
      <c r="K26" s="440">
        <v>1</v>
      </c>
    </row>
    <row r="27" spans="1:11" ht="16.5" thickBot="1">
      <c r="A27" s="852" t="s">
        <v>42</v>
      </c>
      <c r="B27" s="852"/>
      <c r="C27" s="852"/>
      <c r="D27" s="852"/>
      <c r="E27" s="852"/>
      <c r="F27" s="852"/>
      <c r="G27" s="852"/>
      <c r="H27" s="852"/>
      <c r="I27" s="852"/>
      <c r="J27" s="852"/>
      <c r="K27" s="407"/>
    </row>
    <row r="28" spans="1:11" ht="38.25">
      <c r="A28" s="419"/>
      <c r="B28" s="420" t="s">
        <v>629</v>
      </c>
      <c r="C28" s="420" t="s">
        <v>541</v>
      </c>
      <c r="D28" s="453" t="s">
        <v>630</v>
      </c>
      <c r="E28" s="421">
        <v>0.46527777777777773</v>
      </c>
      <c r="F28" s="421"/>
      <c r="G28" s="422" t="e">
        <f>60*HOUR(F28-E28)+MINUTE(F28-E28)</f>
        <v>#NUM!</v>
      </c>
      <c r="H28" s="420"/>
      <c r="I28" s="420"/>
      <c r="J28" s="420"/>
      <c r="K28" s="423" t="s">
        <v>654</v>
      </c>
    </row>
    <row r="29" spans="1:11">
      <c r="A29" s="441"/>
      <c r="B29" s="416"/>
      <c r="C29" s="416"/>
      <c r="D29" s="451"/>
      <c r="E29" s="417"/>
      <c r="F29" s="417"/>
      <c r="G29" s="418"/>
      <c r="H29" s="416"/>
      <c r="I29" s="416"/>
      <c r="J29" s="416"/>
      <c r="K29" s="460"/>
    </row>
    <row r="30" spans="1:11" ht="15.75" thickBot="1">
      <c r="A30" s="424"/>
      <c r="B30" s="425"/>
      <c r="C30" s="425"/>
      <c r="D30" s="454"/>
      <c r="E30" s="426"/>
      <c r="F30" s="426"/>
      <c r="G30" s="427"/>
      <c r="H30" s="425"/>
      <c r="I30" s="425"/>
      <c r="J30" s="425"/>
      <c r="K30" s="461"/>
    </row>
    <row r="31" spans="1:11" ht="16.5" thickBot="1">
      <c r="A31" s="852" t="s">
        <v>41</v>
      </c>
      <c r="B31" s="852"/>
      <c r="C31" s="852"/>
      <c r="D31" s="852"/>
      <c r="E31" s="852"/>
      <c r="F31" s="852"/>
      <c r="G31" s="852"/>
      <c r="H31" s="852"/>
      <c r="I31" s="852"/>
      <c r="J31" s="852"/>
      <c r="K31" s="407"/>
    </row>
    <row r="32" spans="1:11" ht="39" thickBot="1">
      <c r="A32" s="435" t="s">
        <v>130</v>
      </c>
      <c r="B32" s="436" t="s">
        <v>34</v>
      </c>
      <c r="C32" s="436" t="s">
        <v>35</v>
      </c>
      <c r="D32" s="452" t="s">
        <v>631</v>
      </c>
      <c r="E32" s="438">
        <v>0.47569444444444442</v>
      </c>
      <c r="F32" s="438">
        <v>0.54791666666666672</v>
      </c>
      <c r="G32" s="439">
        <f t="shared" ref="G32:G36" si="3">60*HOUR(F32-E32)+MINUTE(F32-E32)</f>
        <v>104</v>
      </c>
      <c r="H32" s="436">
        <v>30</v>
      </c>
      <c r="I32" s="436">
        <v>8</v>
      </c>
      <c r="J32" s="436">
        <v>110</v>
      </c>
      <c r="K32" s="440">
        <v>2</v>
      </c>
    </row>
    <row r="33" spans="1:11" ht="39" thickBot="1">
      <c r="A33" s="435" t="s">
        <v>135</v>
      </c>
      <c r="B33" s="436" t="s">
        <v>632</v>
      </c>
      <c r="C33" s="436" t="s">
        <v>633</v>
      </c>
      <c r="D33" s="452" t="s">
        <v>634</v>
      </c>
      <c r="E33" s="438">
        <v>0.46875</v>
      </c>
      <c r="F33" s="438">
        <v>0.55833333333333335</v>
      </c>
      <c r="G33" s="439">
        <f t="shared" si="3"/>
        <v>129</v>
      </c>
      <c r="H33" s="436">
        <v>20</v>
      </c>
      <c r="I33" s="436">
        <v>8</v>
      </c>
      <c r="J33" s="436">
        <v>80</v>
      </c>
      <c r="K33" s="440">
        <v>3</v>
      </c>
    </row>
    <row r="34" spans="1:11" ht="39" thickBot="1">
      <c r="A34" s="435" t="s">
        <v>102</v>
      </c>
      <c r="B34" s="436" t="s">
        <v>610</v>
      </c>
      <c r="C34" s="436" t="s">
        <v>603</v>
      </c>
      <c r="D34" s="452" t="s">
        <v>635</v>
      </c>
      <c r="E34" s="438">
        <v>0.46180555555555558</v>
      </c>
      <c r="F34" s="438">
        <v>0.53263888888888888</v>
      </c>
      <c r="G34" s="439">
        <f t="shared" si="3"/>
        <v>102</v>
      </c>
      <c r="H34" s="436">
        <v>25</v>
      </c>
      <c r="I34" s="436">
        <v>8</v>
      </c>
      <c r="J34" s="436">
        <v>135</v>
      </c>
      <c r="K34" s="440">
        <v>1</v>
      </c>
    </row>
    <row r="35" spans="1:11" ht="39" thickBot="1">
      <c r="A35" s="462">
        <v>4</v>
      </c>
      <c r="B35" s="436" t="s">
        <v>636</v>
      </c>
      <c r="C35" s="436" t="s">
        <v>35</v>
      </c>
      <c r="D35" s="452" t="s">
        <v>637</v>
      </c>
      <c r="E35" s="463">
        <v>0.4826388888888889</v>
      </c>
      <c r="F35" s="463">
        <v>0.58888888888888891</v>
      </c>
      <c r="G35" s="439">
        <f t="shared" si="3"/>
        <v>153</v>
      </c>
      <c r="H35" s="436">
        <v>25</v>
      </c>
      <c r="I35" s="436">
        <v>8</v>
      </c>
      <c r="J35" s="436">
        <v>55</v>
      </c>
      <c r="K35" s="440">
        <v>4</v>
      </c>
    </row>
    <row r="36" spans="1:11" ht="39" thickBot="1">
      <c r="A36" s="435" t="s">
        <v>655</v>
      </c>
      <c r="B36" s="436" t="s">
        <v>638</v>
      </c>
      <c r="C36" s="436" t="s">
        <v>603</v>
      </c>
      <c r="D36" s="452" t="s">
        <v>639</v>
      </c>
      <c r="E36" s="438">
        <v>0.47916666666666669</v>
      </c>
      <c r="F36" s="438">
        <v>0.59652777777777777</v>
      </c>
      <c r="G36" s="439">
        <f t="shared" si="3"/>
        <v>169</v>
      </c>
      <c r="H36" s="436">
        <v>30</v>
      </c>
      <c r="I36" s="436">
        <v>8</v>
      </c>
      <c r="J36" s="436">
        <v>40</v>
      </c>
      <c r="K36" s="440">
        <v>5</v>
      </c>
    </row>
    <row r="37" spans="1:11">
      <c r="A37" s="408" t="s">
        <v>640</v>
      </c>
      <c r="B37" s="409"/>
      <c r="C37" s="409"/>
      <c r="D37" s="414"/>
      <c r="E37" s="411"/>
      <c r="F37" s="411"/>
      <c r="G37" s="412">
        <f>60*HOUR(F37-E37)+MINUTE(F37-E37)</f>
        <v>0</v>
      </c>
      <c r="H37" s="409"/>
      <c r="I37" s="409"/>
      <c r="J37" s="409"/>
      <c r="K37" s="413"/>
    </row>
    <row r="38" spans="1:11" ht="16.5" thickBot="1">
      <c r="A38" s="852" t="s">
        <v>641</v>
      </c>
      <c r="B38" s="852"/>
      <c r="C38" s="852"/>
      <c r="D38" s="852"/>
      <c r="E38" s="852"/>
      <c r="F38" s="852"/>
      <c r="G38" s="852"/>
      <c r="H38" s="852"/>
      <c r="I38" s="852"/>
      <c r="J38" s="852"/>
      <c r="K38" s="413"/>
    </row>
    <row r="39" spans="1:11" ht="39" thickBot="1">
      <c r="A39" s="462"/>
      <c r="B39" s="436" t="s">
        <v>642</v>
      </c>
      <c r="C39" s="436" t="s">
        <v>541</v>
      </c>
      <c r="D39" s="452" t="s">
        <v>643</v>
      </c>
      <c r="E39" s="463">
        <v>0.46527777777777773</v>
      </c>
      <c r="F39" s="463">
        <v>0.60416666666666663</v>
      </c>
      <c r="G39" s="439">
        <f>60*HOUR(F39-E39)+MINUTE(F39-E39)</f>
        <v>200</v>
      </c>
      <c r="H39" s="436"/>
      <c r="I39" s="436"/>
      <c r="J39" s="436"/>
      <c r="K39" s="464" t="s">
        <v>644</v>
      </c>
    </row>
    <row r="40" spans="1:11" ht="26.25" thickBot="1">
      <c r="A40" s="462"/>
      <c r="B40" s="436" t="s">
        <v>645</v>
      </c>
      <c r="C40" s="436" t="s">
        <v>541</v>
      </c>
      <c r="D40" s="452" t="s">
        <v>646</v>
      </c>
      <c r="E40" s="463">
        <v>0.46180555555555558</v>
      </c>
      <c r="F40" s="463">
        <v>0.59166666666666667</v>
      </c>
      <c r="G40" s="439">
        <f t="shared" ref="G40:G42" si="4">60*HOUR(F40-E40)+MINUTE(F40-E40)</f>
        <v>187</v>
      </c>
      <c r="H40" s="436">
        <v>0</v>
      </c>
      <c r="I40" s="436">
        <v>9</v>
      </c>
      <c r="J40" s="436"/>
      <c r="K40" s="464"/>
    </row>
    <row r="41" spans="1:11" ht="26.25" thickBot="1">
      <c r="A41" s="462"/>
      <c r="B41" s="436" t="s">
        <v>647</v>
      </c>
      <c r="C41" s="436" t="s">
        <v>541</v>
      </c>
      <c r="D41" s="452" t="s">
        <v>648</v>
      </c>
      <c r="E41" s="463">
        <v>0.47222222222222227</v>
      </c>
      <c r="F41" s="463">
        <v>0.50763888888888886</v>
      </c>
      <c r="G41" s="439">
        <f t="shared" si="4"/>
        <v>51</v>
      </c>
      <c r="H41" s="436">
        <v>20</v>
      </c>
      <c r="I41" s="436">
        <v>5</v>
      </c>
      <c r="J41" s="436"/>
      <c r="K41" s="464" t="s">
        <v>649</v>
      </c>
    </row>
    <row r="42" spans="1:11" ht="26.25" thickBot="1">
      <c r="A42" s="462"/>
      <c r="B42" s="436" t="s">
        <v>650</v>
      </c>
      <c r="C42" s="436" t="s">
        <v>35</v>
      </c>
      <c r="D42" s="452" t="s">
        <v>651</v>
      </c>
      <c r="E42" s="463">
        <v>0.4826388888888889</v>
      </c>
      <c r="F42" s="463">
        <v>0.58888888888888891</v>
      </c>
      <c r="G42" s="439">
        <f t="shared" si="4"/>
        <v>153</v>
      </c>
      <c r="H42" s="436"/>
      <c r="I42" s="436"/>
      <c r="J42" s="436"/>
      <c r="K42" s="464"/>
    </row>
  </sheetData>
  <mergeCells count="10">
    <mergeCell ref="A23:J23"/>
    <mergeCell ref="A27:J27"/>
    <mergeCell ref="A31:J31"/>
    <mergeCell ref="A38:J38"/>
    <mergeCell ref="A2:J2"/>
    <mergeCell ref="A4:J4"/>
    <mergeCell ref="A8:J8"/>
    <mergeCell ref="A12:J12"/>
    <mergeCell ref="A15:J15"/>
    <mergeCell ref="A18:J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MASOVNOST</vt:lpstr>
      <vt:lpstr>USPEŠNOST</vt:lpstr>
      <vt:lpstr>1 Stražilovo</vt:lpstr>
      <vt:lpstr>2 Stol</vt:lpstr>
      <vt:lpstr>3 Avala</vt:lpstr>
      <vt:lpstr>4 Braduljica</vt:lpstr>
      <vt:lpstr>5 Zlatibor</vt:lpstr>
      <vt:lpstr>6 Čortanovci </vt:lpstr>
      <vt:lpstr>7 čačalica</vt:lpstr>
      <vt:lpstr>8 Rajac</vt:lpstr>
      <vt:lpstr>9 Pasjača</vt:lpstr>
      <vt:lpstr>10 Avala noćno</vt:lpstr>
      <vt:lpstr>Sheet1</vt:lpstr>
      <vt:lpstr>Prvenstvo Srbije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2018-11-24T20:37:48Z</dcterms:modified>
</cp:coreProperties>
</file>